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drawings/drawing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09 - Aménagement, Urba, Mise en Valeur\9-9 Développement local\9-9-6 Développement local\Immigration\5 - Appel de projets\"/>
    </mc:Choice>
  </mc:AlternateContent>
  <xr:revisionPtr revIDLastSave="0" documentId="13_ncr:1_{5F300778-B21E-4F2E-82DA-39C9D3973A17}" xr6:coauthVersionLast="47" xr6:coauthVersionMax="47" xr10:uidLastSave="{00000000-0000-0000-0000-000000000000}"/>
  <bookViews>
    <workbookView xWindow="-120" yWindow="-120" windowWidth="29040" windowHeight="15840" tabRatio="636" xr2:uid="{00000000-000D-0000-FFFF-FFFF00000000}"/>
  </bookViews>
  <sheets>
    <sheet name="Directives" sheetId="5" r:id="rId1"/>
    <sheet name="Formulaire" sheetId="6" r:id="rId2"/>
    <sheet name="Détail des coûts " sheetId="2" r:id="rId3"/>
    <sheet name="Coût et financement" sheetId="3" r:id="rId4"/>
    <sheet name="Déclaration de l'organisme" sheetId="7" r:id="rId5"/>
    <sheet name="codification" sheetId="4" state="hidden" r:id="rId6"/>
  </sheets>
  <definedNames>
    <definedName name="_xlnm.Print_Titles" localSheetId="3">'Coût et financement'!$1:$7</definedName>
    <definedName name="_xlnm.Print_Titles" localSheetId="4">'Déclaration de l''organisme'!$1:$1</definedName>
    <definedName name="_xlnm.Print_Titles" localSheetId="2">'Détail des coûts '!$1:$6</definedName>
    <definedName name="_xlnm.Print_Titles" localSheetId="0">Directives!$1:$6</definedName>
    <definedName name="_xlnm.Print_Titles" localSheetId="1">Formulaire!$1:$2</definedName>
    <definedName name="_xlnm.Print_Area" localSheetId="0">Directives!$A$1:$C$86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3" l="1"/>
  <c r="B41" i="2"/>
  <c r="B15" i="3" s="1"/>
  <c r="A13" i="3"/>
  <c r="A2" i="7" l="1"/>
  <c r="A1" i="3"/>
  <c r="A1" i="2"/>
  <c r="A2" i="6"/>
  <c r="H25" i="2"/>
  <c r="B14" i="3" s="1"/>
  <c r="A14" i="3"/>
  <c r="B3" i="2" l="1"/>
  <c r="B5" i="2" l="1"/>
  <c r="B20" i="4" l="1"/>
  <c r="B19" i="4"/>
  <c r="B17" i="4"/>
  <c r="B2" i="3" l="1"/>
  <c r="A11" i="3" l="1"/>
  <c r="A12" i="3"/>
  <c r="A10" i="3"/>
  <c r="A9" i="3"/>
  <c r="H9" i="2"/>
  <c r="B11" i="3" s="1"/>
  <c r="E25" i="2"/>
  <c r="B13" i="3" s="1"/>
  <c r="E9" i="2"/>
  <c r="B10" i="3" s="1"/>
  <c r="B25" i="2"/>
  <c r="B9" i="2"/>
  <c r="B9" i="3" s="1"/>
  <c r="B12" i="3" l="1"/>
  <c r="B16" i="3" s="1"/>
  <c r="B18" i="3" s="1"/>
  <c r="C15" i="3" s="1"/>
  <c r="F18" i="3"/>
  <c r="G12" i="3" l="1"/>
  <c r="G13" i="3"/>
  <c r="G14" i="3"/>
  <c r="G15" i="3"/>
  <c r="G16" i="3"/>
  <c r="G9" i="3"/>
  <c r="G10" i="3"/>
  <c r="G11" i="3"/>
  <c r="C11" i="3"/>
  <c r="C13" i="3"/>
  <c r="A23" i="3" s="1"/>
  <c r="C14" i="3"/>
  <c r="C12" i="3"/>
  <c r="B23" i="3"/>
  <c r="A22" i="3"/>
  <c r="C9" i="3"/>
  <c r="C16" i="3"/>
  <c r="C10" i="3"/>
  <c r="B22" i="3"/>
  <c r="B21" i="3"/>
  <c r="A21" i="3" s="1"/>
  <c r="C18" i="3" l="1"/>
</calcChain>
</file>

<file path=xl/sharedStrings.xml><?xml version="1.0" encoding="utf-8"?>
<sst xmlns="http://schemas.openxmlformats.org/spreadsheetml/2006/main" count="158" uniqueCount="143">
  <si>
    <t xml:space="preserve">Coût du projet détaillé par catégorie </t>
  </si>
  <si>
    <t>Montant</t>
  </si>
  <si>
    <t>Codification main d'œuvre des bénévoles</t>
  </si>
  <si>
    <t>taux horaire</t>
  </si>
  <si>
    <t>spécialisé</t>
  </si>
  <si>
    <t xml:space="preserve">non spécialisé </t>
  </si>
  <si>
    <t>Biens et Services</t>
  </si>
  <si>
    <t>%coût de projet</t>
  </si>
  <si>
    <t>Ratio  coût du projet</t>
  </si>
  <si>
    <t>MESSAGES :</t>
  </si>
  <si>
    <t>Taxes</t>
  </si>
  <si>
    <t>TPS</t>
  </si>
  <si>
    <t>TVQ</t>
  </si>
  <si>
    <t>taux</t>
  </si>
  <si>
    <t>Nom de l'organisme :</t>
  </si>
  <si>
    <t xml:space="preserve">Nom de l'organisme : </t>
  </si>
  <si>
    <t xml:space="preserve">Type d'organisation </t>
  </si>
  <si>
    <t>Type d'organisation</t>
  </si>
  <si>
    <t>Municipalité</t>
  </si>
  <si>
    <t>TOTAL DU COÛT DU PROJET</t>
  </si>
  <si>
    <t xml:space="preserve">Taux de taxes admissibles </t>
  </si>
  <si>
    <t>Taxes nettes admissibles</t>
  </si>
  <si>
    <t xml:space="preserve">Montant </t>
  </si>
  <si>
    <t>Montant hors taxes</t>
  </si>
  <si>
    <t>COÛT DU PROJET PAR CATÉGORIE</t>
  </si>
  <si>
    <t xml:space="preserve">FINANCEMENT DU PROJET </t>
  </si>
  <si>
    <t>Confirmation</t>
  </si>
  <si>
    <t>Nature de la contribution</t>
  </si>
  <si>
    <t>Argent</t>
  </si>
  <si>
    <t>Oui</t>
  </si>
  <si>
    <t>À venir</t>
  </si>
  <si>
    <t>TOTAL DU FINANCEMENT</t>
  </si>
  <si>
    <t>jlagace@mrcautray.qc.ca</t>
  </si>
  <si>
    <t>Directives pour le dépôt de votre demande</t>
  </si>
  <si>
    <t>MRC de D’Autray</t>
  </si>
  <si>
    <r>
      <t>1.</t>
    </r>
    <r>
      <rPr>
        <b/>
        <sz val="7"/>
        <color rgb="FF0070C0"/>
        <rFont val="Times New Roman"/>
        <family val="1"/>
      </rPr>
      <t xml:space="preserve">     </t>
    </r>
    <r>
      <rPr>
        <b/>
        <sz val="14"/>
        <color rgb="FF0070C0"/>
        <rFont val="Calibri"/>
        <family val="2"/>
        <scheme val="minor"/>
      </rPr>
      <t>Identification du promoteur</t>
    </r>
  </si>
  <si>
    <t xml:space="preserve">Adresse : </t>
  </si>
  <si>
    <t xml:space="preserve">Municipalité : </t>
  </si>
  <si>
    <t>Code postal :</t>
  </si>
  <si>
    <t>Téléphone :</t>
  </si>
  <si>
    <t xml:space="preserve">Courriel : </t>
  </si>
  <si>
    <r>
      <t>1.1</t>
    </r>
    <r>
      <rPr>
        <b/>
        <sz val="7"/>
        <color rgb="FF0070C0"/>
        <rFont val="Times New Roman"/>
        <family val="1"/>
      </rPr>
      <t xml:space="preserve">    </t>
    </r>
    <r>
      <rPr>
        <b/>
        <sz val="14"/>
        <color rgb="FF0070C0"/>
        <rFont val="Calibri"/>
        <family val="2"/>
        <scheme val="minor"/>
      </rPr>
      <t xml:space="preserve">Identification de l'organisme promoteur </t>
    </r>
  </si>
  <si>
    <r>
      <t>1.2</t>
    </r>
    <r>
      <rPr>
        <b/>
        <sz val="7"/>
        <color rgb="FF0070C0"/>
        <rFont val="Times New Roman"/>
        <family val="1"/>
      </rPr>
      <t xml:space="preserve">    </t>
    </r>
    <r>
      <rPr>
        <b/>
        <sz val="14"/>
        <color rgb="FF0070C0"/>
        <rFont val="Calibri"/>
        <family val="2"/>
        <scheme val="minor"/>
      </rPr>
      <t>Identification de la personne autorisée à agir au nom de l'organisme</t>
    </r>
  </si>
  <si>
    <t>Nom et prénom :</t>
  </si>
  <si>
    <t>Fonction :</t>
  </si>
  <si>
    <t>Onglets "Détail des coûts" et Coût et financement</t>
  </si>
  <si>
    <t xml:space="preserve">Statut de l'organisme </t>
  </si>
  <si>
    <t>Coop non financière</t>
  </si>
  <si>
    <t>1.4 Mission de l'organisme :</t>
  </si>
  <si>
    <t>1.3 Statut de l'organisme :</t>
  </si>
  <si>
    <t>1.5 Activités et services de l’organisme :</t>
  </si>
  <si>
    <t>Étapes de réalisation</t>
  </si>
  <si>
    <t>Échéancier</t>
  </si>
  <si>
    <t xml:space="preserve">Organisme avec remboursement 100%  des taxes </t>
  </si>
  <si>
    <t>Organisme avec remboursement de 50% des taxes</t>
  </si>
  <si>
    <t>Organisme sans remboursement des taxes</t>
  </si>
  <si>
    <r>
      <t>5.</t>
    </r>
    <r>
      <rPr>
        <b/>
        <sz val="7"/>
        <color rgb="FF0070C0"/>
        <rFont val="Times New Roman"/>
        <family val="1"/>
      </rPr>
      <t xml:space="preserve">     </t>
    </r>
    <r>
      <rPr>
        <b/>
        <sz val="14"/>
        <color rgb="FF0070C0"/>
        <rFont val="Calibri"/>
        <family val="2"/>
        <scheme val="minor"/>
      </rPr>
      <t>Déclaration de l'organisme</t>
    </r>
  </si>
  <si>
    <t>Je soussigné(e ),</t>
  </si>
  <si>
    <t>confirme que les renseignements fournis dans cette demande et les documents afférents sont complets et véridiques en tous points et je m’engage à fournir au représentant toute information nécessaire à l’analyse du projet.</t>
  </si>
  <si>
    <t>Les documents transmis par les promoteurs demeurent la propriété de la MRC de D’Autray et celle-ci assurera la confidentialité des documents. Toutefois, l’organisme autorise la MRC de D’Autray à échanger avec tout organisme tous les renseignements présents dans cette demande de subvention pour avis de conformité et avis sectoriel.</t>
  </si>
  <si>
    <t>Signature</t>
  </si>
  <si>
    <t>Date</t>
  </si>
  <si>
    <t>Note : les totaux des coûts se reportent automatiquement dans le tableau de l'Onglet "coût et financement"</t>
  </si>
  <si>
    <t>Note : Compléter les sources de financement dans le tableau bleu de droite  et vérifier les messages en bas de page</t>
  </si>
  <si>
    <t xml:space="preserve">2.  Le projet ou l'évènement </t>
  </si>
  <si>
    <t xml:space="preserve">  2.9 Échéancier du projet</t>
  </si>
  <si>
    <t>Montant maximal subvention</t>
  </si>
  <si>
    <r>
      <t>1.</t>
    </r>
    <r>
      <rPr>
        <sz val="12"/>
        <color theme="1"/>
        <rFont val="Times New Roman"/>
        <family val="1"/>
      </rPr>
      <t xml:space="preserve">      </t>
    </r>
    <r>
      <rPr>
        <sz val="12"/>
        <color theme="1"/>
        <rFont val="Calibri"/>
        <family val="2"/>
        <scheme val="minor"/>
      </rPr>
      <t>Avant de remplir le formulaire, vous devez communiquer avec l’agent de développement territorial afin de vous assurer que votre projet est admissible et que les fonds sont disponibles. Un promoteur n’ayant pas effectué cette première étape pourrait voir sa demande être reportée.</t>
    </r>
  </si>
  <si>
    <r>
      <t>2.</t>
    </r>
    <r>
      <rPr>
        <sz val="12"/>
        <color theme="1"/>
        <rFont val="Times New Roman"/>
        <family val="1"/>
      </rPr>
      <t xml:space="preserve">      </t>
    </r>
    <r>
      <rPr>
        <sz val="12"/>
        <color theme="1"/>
        <rFont val="Calibri"/>
        <family val="2"/>
        <scheme val="minor"/>
      </rPr>
      <t>L’agent de développement territorial peut également vous aider à développer votre projet et à bien compléter la demande.</t>
    </r>
  </si>
  <si>
    <t>1.6 Compétences des promoteurs  en lien avec la gestion de projets et évènements</t>
  </si>
  <si>
    <t>2.1 Description  de l'évènement ou du projet  :</t>
  </si>
  <si>
    <t>2.2 Objectifs de l'évènement ou du projet :</t>
  </si>
  <si>
    <t>Veuillez remplir uniquement les zones grises</t>
  </si>
  <si>
    <t>IMPORTANT : entrer les montants HORS TAXES UNIQUEMENT</t>
  </si>
  <si>
    <t xml:space="preserve">Pour Développement Économique D'autray uniquement </t>
  </si>
  <si>
    <t>des onglets, faire un clic droit , sélectionner "Afficher" et choisir l'onglet "codification"</t>
  </si>
  <si>
    <t>2.3 Nombre et composition de la clientèle visée (nouveaux arrivants, personne de la communauté, élu, intervenants, etc)</t>
  </si>
  <si>
    <t xml:space="preserve">Les honoraires liés à la réalisation du projet </t>
  </si>
  <si>
    <t xml:space="preserve">Location de locaux,  équipement </t>
  </si>
  <si>
    <t xml:space="preserve">Promotion/communication (MAX: 15 %) </t>
  </si>
  <si>
    <t xml:space="preserve">Salaires directement reliés au projet </t>
  </si>
  <si>
    <t>Contribution de la MRC demandée (Plan action immigration)</t>
  </si>
  <si>
    <t>Formulaire de mise en œuvre du plan d'action en immigration</t>
  </si>
  <si>
    <r>
      <t>·</t>
    </r>
    <r>
      <rPr>
        <sz val="7"/>
        <color theme="1"/>
        <rFont val="Times New Roman"/>
        <family val="1"/>
      </rPr>
      <t xml:space="preserve">              </t>
    </r>
    <r>
      <rPr>
        <sz val="12"/>
        <color theme="1"/>
        <rFont val="Calibri"/>
        <family val="2"/>
        <scheme val="minor"/>
      </rPr>
      <t>Municipalités et organisme municipal;</t>
    </r>
  </si>
  <si>
    <r>
      <t>·</t>
    </r>
    <r>
      <rPr>
        <sz val="7"/>
        <color theme="1"/>
        <rFont val="Times New Roman"/>
        <family val="1"/>
      </rPr>
      <t xml:space="preserve">              </t>
    </r>
    <r>
      <rPr>
        <sz val="12"/>
        <color theme="1"/>
        <rFont val="Calibri"/>
        <family val="2"/>
        <scheme val="minor"/>
      </rPr>
      <t>Organismes à but non lucratif;</t>
    </r>
  </si>
  <si>
    <r>
      <t>·</t>
    </r>
    <r>
      <rPr>
        <sz val="7"/>
        <color theme="1"/>
        <rFont val="Times New Roman"/>
        <family val="1"/>
      </rPr>
      <t xml:space="preserve">              </t>
    </r>
    <r>
      <rPr>
        <sz val="12"/>
        <color theme="1"/>
        <rFont val="Calibri"/>
        <family val="2"/>
        <scheme val="minor"/>
      </rPr>
      <t>Coopératives, à l’exception des coopératives financières;</t>
    </r>
  </si>
  <si>
    <r>
      <t>·</t>
    </r>
    <r>
      <rPr>
        <sz val="7"/>
        <color theme="1"/>
        <rFont val="Times New Roman"/>
        <family val="1"/>
      </rPr>
      <t xml:space="preserve">              </t>
    </r>
    <r>
      <rPr>
        <sz val="12"/>
        <color theme="1"/>
        <rFont val="Calibri"/>
        <family val="2"/>
        <scheme val="minor"/>
      </rPr>
      <t>Organismes des réseaux de l’éducation;</t>
    </r>
  </si>
  <si>
    <r>
      <t>·</t>
    </r>
    <r>
      <rPr>
        <sz val="7"/>
        <color theme="1"/>
        <rFont val="Times New Roman"/>
        <family val="1"/>
      </rPr>
      <t xml:space="preserve">              </t>
    </r>
    <r>
      <rPr>
        <sz val="12"/>
        <color theme="1"/>
        <rFont val="Calibri"/>
        <family val="2"/>
        <scheme val="minor"/>
      </rPr>
      <t>Les entreprises individuelles (</t>
    </r>
    <r>
      <rPr>
        <i/>
        <sz val="12"/>
        <color theme="1"/>
        <rFont val="Calibri"/>
        <family val="2"/>
        <scheme val="minor"/>
      </rPr>
      <t>enregistrées</t>
    </r>
    <r>
      <rPr>
        <sz val="12"/>
        <color theme="1"/>
        <rFont val="Calibri"/>
        <family val="2"/>
        <scheme val="minor"/>
      </rPr>
      <t>);</t>
    </r>
  </si>
  <si>
    <r>
      <t>·</t>
    </r>
    <r>
      <rPr>
        <sz val="7"/>
        <color theme="1"/>
        <rFont val="Times New Roman"/>
        <family val="1"/>
      </rPr>
      <t xml:space="preserve">              </t>
    </r>
    <r>
      <rPr>
        <sz val="12"/>
        <color theme="1"/>
        <rFont val="Calibri"/>
        <family val="2"/>
        <scheme val="minor"/>
      </rPr>
      <t>Les entreprises incorporées (</t>
    </r>
    <r>
      <rPr>
        <i/>
        <sz val="12"/>
        <color theme="1"/>
        <rFont val="Calibri"/>
        <family val="2"/>
        <scheme val="minor"/>
      </rPr>
      <t>charte fédérale ou provinciale</t>
    </r>
    <r>
      <rPr>
        <sz val="12"/>
        <color theme="1"/>
        <rFont val="Calibri"/>
        <family val="2"/>
        <scheme val="minor"/>
      </rPr>
      <t>);</t>
    </r>
  </si>
  <si>
    <r>
      <t>·</t>
    </r>
    <r>
      <rPr>
        <sz val="7"/>
        <rFont val="Times New Roman"/>
        <family val="1"/>
      </rPr>
      <t xml:space="preserve">              </t>
    </r>
    <r>
      <rPr>
        <sz val="12"/>
        <rFont val="Calibri"/>
        <family val="2"/>
        <scheme val="minor"/>
      </rPr>
      <t xml:space="preserve">Sous réserve des disponibilités financières, l’aide financière peut atteindre jusqu’à 100 % des dépenses admissibles </t>
    </r>
  </si>
  <si>
    <t>L’ensemble des projets et activités doivent être destinés à une clientèle de la MRC de D’Autray et portés par des organismes et entreprises de la MRC de D’Autray</t>
  </si>
  <si>
    <t xml:space="preserve">Pour être admissible, les projets et activités doivent être en lien direct avec les actions ci-dessous et être en cohérence avec le plan d’action en immigration de la MRC de D’Autray. Soit : </t>
  </si>
  <si>
    <t xml:space="preserve">La contribution non-remboursable sera octroyée en un seul versement suite à la réception des documents suivants : </t>
  </si>
  <si>
    <r>
      <t>·</t>
    </r>
    <r>
      <rPr>
        <sz val="7"/>
        <color theme="1"/>
        <rFont val="Times New Roman"/>
        <family val="1"/>
      </rPr>
      <t xml:space="preserve">              </t>
    </r>
    <r>
      <rPr>
        <sz val="12"/>
        <color theme="1"/>
        <rFont val="Calibri"/>
        <family val="2"/>
        <scheme val="minor"/>
      </rPr>
      <t>Les dépenses d’opération liées au fonctionnement régulier de l’organisme</t>
    </r>
  </si>
  <si>
    <r>
      <t>·</t>
    </r>
    <r>
      <rPr>
        <sz val="7"/>
        <color theme="1"/>
        <rFont val="Times New Roman"/>
        <family val="1"/>
      </rPr>
      <t xml:space="preserve">              </t>
    </r>
    <r>
      <rPr>
        <sz val="12"/>
        <color theme="1"/>
        <rFont val="Calibri"/>
        <family val="2"/>
        <scheme val="minor"/>
      </rPr>
      <t>L’acquisition et la location d’équipements non reliés au projet</t>
    </r>
  </si>
  <si>
    <r>
      <t>·</t>
    </r>
    <r>
      <rPr>
        <sz val="7"/>
        <color theme="1"/>
        <rFont val="Times New Roman"/>
        <family val="1"/>
      </rPr>
      <t xml:space="preserve">              </t>
    </r>
    <r>
      <rPr>
        <sz val="12"/>
        <color theme="1"/>
        <rFont val="Calibri"/>
        <family val="2"/>
        <scheme val="minor"/>
      </rPr>
      <t xml:space="preserve">Les salaires reliés à la réalisation du projet </t>
    </r>
  </si>
  <si>
    <r>
      <t>·</t>
    </r>
    <r>
      <rPr>
        <sz val="7"/>
        <color theme="1"/>
        <rFont val="Times New Roman"/>
        <family val="1"/>
      </rPr>
      <t xml:space="preserve">              </t>
    </r>
    <r>
      <rPr>
        <sz val="12"/>
        <color theme="1"/>
        <rFont val="Calibri"/>
        <family val="2"/>
        <scheme val="minor"/>
      </rPr>
      <t xml:space="preserve">Les honoraires reliés à la réalisation du projet </t>
    </r>
  </si>
  <si>
    <r>
      <t>·</t>
    </r>
    <r>
      <rPr>
        <sz val="7"/>
        <color theme="1"/>
        <rFont val="Times New Roman"/>
        <family val="1"/>
      </rPr>
      <t xml:space="preserve">              </t>
    </r>
    <r>
      <rPr>
        <sz val="12"/>
        <color theme="1"/>
        <rFont val="Calibri"/>
        <family val="2"/>
        <scheme val="minor"/>
      </rPr>
      <t xml:space="preserve">Location de locaux et d'équipement reliés à la réalisation du projet </t>
    </r>
  </si>
  <si>
    <r>
      <t>·</t>
    </r>
    <r>
      <rPr>
        <sz val="7"/>
        <color theme="1"/>
        <rFont val="Times New Roman"/>
        <family val="1"/>
      </rPr>
      <t xml:space="preserve">              </t>
    </r>
    <r>
      <rPr>
        <sz val="12"/>
        <color theme="1"/>
        <rFont val="Calibri"/>
        <family val="2"/>
        <scheme val="minor"/>
      </rPr>
      <t xml:space="preserve">Un maximum de 15 % du coût du projet/activité peut être relié aux frais de promotion et aux outils de communication </t>
    </r>
  </si>
  <si>
    <r>
      <t>·</t>
    </r>
    <r>
      <rPr>
        <sz val="7"/>
        <color theme="1"/>
        <rFont val="Times New Roman"/>
        <family val="1"/>
      </rPr>
      <t xml:space="preserve">              </t>
    </r>
    <r>
      <rPr>
        <sz val="12"/>
        <color theme="1"/>
        <rFont val="Calibri"/>
        <family val="2"/>
        <scheme val="minor"/>
      </rPr>
      <t xml:space="preserve">Les dépenses non admissibles dans le cadre de l'entente signé avec le MIFI </t>
    </r>
  </si>
  <si>
    <t>Le formulaire sera reçu à la MRC de D'Autray et soumis au Comité de Coordination (COCO) de la Table Immigration pour évaluer l'admissibilité du projet déposé dans le cadre du plan d'action en immigration de la MRC de D'Autray, et ce, en conformité avec la convention financière relative à la mise en œuvre du plan d'action en matière d'attraction, d'intégration citoyenne, d'établissement durable et de pleine participation des personnes immigrantes et des autres minorités ethnoculturelles.</t>
  </si>
  <si>
    <r>
      <t>4.1</t>
    </r>
    <r>
      <rPr>
        <b/>
        <sz val="7"/>
        <color theme="1"/>
        <rFont val="Times New Roman"/>
        <family val="1"/>
      </rPr>
      <t xml:space="preserve">   </t>
    </r>
    <r>
      <rPr>
        <b/>
        <sz val="12"/>
        <color theme="1"/>
        <rFont val="Arial"/>
        <family val="2"/>
      </rPr>
      <t>Objectif du formulaire</t>
    </r>
  </si>
  <si>
    <r>
      <t>4.2</t>
    </r>
    <r>
      <rPr>
        <b/>
        <sz val="7"/>
        <color theme="1"/>
        <rFont val="Times New Roman"/>
        <family val="1"/>
      </rPr>
      <t xml:space="preserve"> </t>
    </r>
    <r>
      <rPr>
        <b/>
        <sz val="12"/>
        <color theme="1"/>
        <rFont val="Arial"/>
        <family val="2"/>
      </rPr>
      <t>Organismes et entreprises admissibles</t>
    </r>
  </si>
  <si>
    <r>
      <t>4.3</t>
    </r>
    <r>
      <rPr>
        <b/>
        <sz val="7"/>
        <color theme="1"/>
        <rFont val="Times New Roman"/>
        <family val="1"/>
      </rPr>
      <t xml:space="preserve">   </t>
    </r>
    <r>
      <rPr>
        <b/>
        <sz val="12"/>
        <color theme="1"/>
        <rFont val="Arial"/>
        <family val="2"/>
      </rPr>
      <t>Montant de l’aide financière</t>
    </r>
  </si>
  <si>
    <r>
      <t>4.4</t>
    </r>
    <r>
      <rPr>
        <b/>
        <sz val="7"/>
        <color theme="1"/>
        <rFont val="Times New Roman"/>
        <family val="1"/>
      </rPr>
      <t xml:space="preserve">   </t>
    </r>
    <r>
      <rPr>
        <b/>
        <sz val="12"/>
        <color theme="1"/>
        <rFont val="Arial"/>
        <family val="2"/>
      </rPr>
      <t>Conditions d’admissibilité</t>
    </r>
  </si>
  <si>
    <r>
      <t xml:space="preserve">4.5 </t>
    </r>
    <r>
      <rPr>
        <b/>
        <sz val="7"/>
        <color theme="1"/>
        <rFont val="Times New Roman"/>
        <family val="1"/>
      </rPr>
      <t xml:space="preserve"> </t>
    </r>
    <r>
      <rPr>
        <b/>
        <sz val="12"/>
        <color theme="1"/>
        <rFont val="Arial"/>
        <family val="2"/>
      </rPr>
      <t>Dépenses admissibles au coût de projet</t>
    </r>
  </si>
  <si>
    <r>
      <t>4.6</t>
    </r>
    <r>
      <rPr>
        <b/>
        <sz val="7"/>
        <color theme="1"/>
        <rFont val="Times New Roman"/>
        <family val="1"/>
      </rPr>
      <t xml:space="preserve">   </t>
    </r>
    <r>
      <rPr>
        <b/>
        <sz val="12"/>
        <color theme="1"/>
        <rFont val="Arial"/>
        <family val="2"/>
      </rPr>
      <t>Dépenses non admissibles au coût de projet</t>
    </r>
  </si>
  <si>
    <r>
      <t>4.7</t>
    </r>
    <r>
      <rPr>
        <b/>
        <sz val="7"/>
        <color theme="1"/>
        <rFont val="Times New Roman"/>
        <family val="1"/>
      </rPr>
      <t xml:space="preserve">   </t>
    </r>
    <r>
      <rPr>
        <b/>
        <sz val="12"/>
        <color theme="1"/>
        <rFont val="Arial"/>
        <family val="2"/>
      </rPr>
      <t xml:space="preserve">Visibilité </t>
    </r>
  </si>
  <si>
    <r>
      <t>·</t>
    </r>
    <r>
      <rPr>
        <sz val="7"/>
        <color theme="1"/>
        <rFont val="Times New Roman"/>
        <family val="1"/>
      </rPr>
      <t xml:space="preserve">              </t>
    </r>
    <r>
      <rPr>
        <sz val="12"/>
        <color theme="1"/>
        <rFont val="Calibri"/>
        <family val="2"/>
        <scheme val="minor"/>
      </rPr>
      <t>Réaliser des activités interculturelles dans les écoles de la MRC de D’Autray pour sensibiliser les enfants, parents et enseignants à la diversité et l’inclusion (2.3.3)</t>
    </r>
  </si>
  <si>
    <r>
      <t>·</t>
    </r>
    <r>
      <rPr>
        <sz val="7"/>
        <color theme="1"/>
        <rFont val="Times New Roman"/>
        <family val="1"/>
      </rPr>
      <t xml:space="preserve">              </t>
    </r>
    <r>
      <rPr>
        <sz val="12"/>
        <color theme="1"/>
        <rFont val="Calibri"/>
        <family val="2"/>
        <scheme val="minor"/>
      </rPr>
      <t>Mettre en place des activités et outils de sensibilisation pour augmenter le bénévolat des personnes immigrantes dans les organisations et former les organismes afin de faciliter l'inclusion de ces personnes.  (3.2.1)</t>
    </r>
  </si>
  <si>
    <r>
      <t>·</t>
    </r>
    <r>
      <rPr>
        <sz val="7"/>
        <color theme="1"/>
        <rFont val="Times New Roman"/>
        <family val="1"/>
      </rPr>
      <t xml:space="preserve">              </t>
    </r>
    <r>
      <rPr>
        <sz val="12"/>
        <color theme="1"/>
        <rFont val="Calibri"/>
        <family val="2"/>
        <scheme val="minor"/>
      </rPr>
      <t>Implanter des circuits découvertes interculturelles pour l'ensemble nouveaux arrivants, dont les personnes immigrantes, afin de favoriser la connaissance des ressources du territoire et d'initier des échanges interculturels entre les participants (1.2.2)</t>
    </r>
  </si>
  <si>
    <r>
      <t>·</t>
    </r>
    <r>
      <rPr>
        <sz val="7"/>
        <color theme="1"/>
        <rFont val="Times New Roman"/>
        <family val="1"/>
      </rPr>
      <t xml:space="preserve">              </t>
    </r>
    <r>
      <rPr>
        <sz val="12"/>
        <color theme="1"/>
        <rFont val="Calibri"/>
        <family val="2"/>
        <scheme val="minor"/>
      </rPr>
      <t>Former les acteurs du milieu dans l'adaptation de leurs services aux spécifités des différents profils des personnes immigrantes et échanger sur les pratiques et outils déjà présents sur le terriroire. (1.3.2)</t>
    </r>
  </si>
  <si>
    <t>·              Élaborer et offrir un programme structuré d'activités de formation/sensiblisation pour les acteurs du milieu sur la diversité des besoins et des parcours des personnes immigrantes (2.1.1)</t>
  </si>
  <si>
    <r>
      <t>·</t>
    </r>
    <r>
      <rPr>
        <sz val="7"/>
        <color theme="1"/>
        <rFont val="Times New Roman"/>
        <family val="1"/>
      </rPr>
      <t xml:space="preserve">              </t>
    </r>
    <r>
      <rPr>
        <sz val="12"/>
        <color theme="1"/>
        <rFont val="Calibri"/>
        <family val="2"/>
        <scheme val="minor"/>
      </rPr>
      <t xml:space="preserve">Le montant maximum de la contribution non-remboursable est de 2 000 $ par activité et cette somme peut-être réajustée en fonction des cibles et objectifs à atteindre dans le cadre l’entente. </t>
    </r>
  </si>
  <si>
    <t xml:space="preserve">3.        Une fois rempli, vous devez envoyer votre formulaire par courriel à l’adresse suivante : </t>
  </si>
  <si>
    <t xml:space="preserve">Les projets visés sont en lien direct avec le plan d’action en matière d’attraction, d’intégration citoyenne, d’établissement durable et de pleine participation citoyenne des personnes immigrantes et des minorités ethnoculturelles de la MRC de D’Autray. </t>
  </si>
  <si>
    <r>
      <t>·</t>
    </r>
    <r>
      <rPr>
        <sz val="7"/>
        <color theme="1"/>
        <rFont val="Times New Roman"/>
        <family val="1"/>
      </rPr>
      <t xml:space="preserve">              </t>
    </r>
    <r>
      <rPr>
        <sz val="12"/>
        <color theme="1"/>
        <rFont val="Calibri"/>
        <family val="2"/>
        <scheme val="minor"/>
      </rPr>
      <t>Créer des évenements d'accueil dans les municipalités pour les nouveaux et nouvelles arrivants(es) qui accélèront leur prise de contact avec les ressources du territoire et faciliteront leur intégration (1.2.1)</t>
    </r>
  </si>
  <si>
    <r>
      <t>·</t>
    </r>
    <r>
      <rPr>
        <sz val="7"/>
        <color theme="1"/>
        <rFont val="Times New Roman"/>
        <family val="1"/>
      </rPr>
      <t xml:space="preserve">              </t>
    </r>
    <r>
      <rPr>
        <sz val="12"/>
        <color theme="1"/>
        <rFont val="Calibri"/>
        <family val="2"/>
        <scheme val="minor"/>
      </rPr>
      <t>Offrir des formations visant l'amélioration des compétences et des habiletés en relations interculturelles aux gestionnaires et intervenants(es) des organismes, municipalités, et entreprises en contact avec une population diversifiée. (2.2.2)</t>
    </r>
  </si>
  <si>
    <r>
      <t>·</t>
    </r>
    <r>
      <rPr>
        <sz val="7"/>
        <color theme="1"/>
        <rFont val="Times New Roman"/>
        <family val="1"/>
      </rPr>
      <t xml:space="preserve">              </t>
    </r>
    <r>
      <rPr>
        <sz val="12"/>
        <color theme="1"/>
        <rFont val="Calibri"/>
        <family val="2"/>
        <scheme val="minor"/>
      </rPr>
      <t>Concevoir et réaliser des activités interculturelles adaptées aux réalités de chaque municipalité et/ou intégrer un volet interculturel dans des activités (ex: semaines contre le racisme, semaine de rapprochement interculturel, mois de l'histoire des noirs, etc.) (3.1.2)</t>
    </r>
  </si>
  <si>
    <r>
      <t>·</t>
    </r>
    <r>
      <rPr>
        <sz val="7"/>
        <color theme="1"/>
        <rFont val="Times New Roman"/>
        <family val="1"/>
      </rPr>
      <t xml:space="preserve">              </t>
    </r>
    <r>
      <rPr>
        <sz val="12"/>
        <color theme="1"/>
        <rFont val="Calibri"/>
        <family val="2"/>
        <scheme val="minor"/>
      </rPr>
      <t xml:space="preserve">Achat de matériaux reliés à la réalisation du projet </t>
    </r>
  </si>
  <si>
    <r>
      <t>·</t>
    </r>
    <r>
      <rPr>
        <sz val="7"/>
        <color theme="1"/>
        <rFont val="Times New Roman"/>
        <family val="1"/>
      </rPr>
      <t xml:space="preserve">              </t>
    </r>
    <r>
      <rPr>
        <sz val="12"/>
        <color theme="1"/>
        <rFont val="Calibri"/>
        <family val="2"/>
        <scheme val="minor"/>
      </rPr>
      <t>Le financement d’une dette ou le remboursement d’emprunt</t>
    </r>
  </si>
  <si>
    <t xml:space="preserve">Les projets déposés dans le cadre de cette initiative devront faire mention du soutien reçu de la MRC de D'autray et du Ministère de l'Immigration, de la Francisation et de l'Intégration (MIFI). Cette visibilité est essentielle pour reconnaître l'engagement et le partenariat de ces organismes dans la réalisation du projet. Il sera nécessaire de faire approuver par votre responsable les visuels et communications impliquant cette mention. Prévoir un délai de 5 jours ouvrables. </t>
  </si>
  <si>
    <t xml:space="preserve">Pour modifier les valeurs dans la liste déroulante, les informations se trouvent dans l'onglet "codification" masqué. Positionner le curseur sur la barre </t>
  </si>
  <si>
    <t>Municipalités et organisme municipal</t>
  </si>
  <si>
    <t>Organismes à but non lucratif</t>
  </si>
  <si>
    <t>Organismes des réseaux de l’éducation</t>
  </si>
  <si>
    <t>Les entreprises individuelles (enregistrées)</t>
  </si>
  <si>
    <t>Les entreprises incorporées</t>
  </si>
  <si>
    <t>Les entreprises d’économie sociale</t>
  </si>
  <si>
    <t>Achats de matériaux</t>
  </si>
  <si>
    <t xml:space="preserve">L’objectif du formulaire de soutien à la mise en œuvre du plan d’action en immigration de la MRC de D’Autray vise à stimuler les projets qui vont augmenter le caractère inclusif de la MRC de d’Autray. </t>
  </si>
  <si>
    <r>
      <t>·</t>
    </r>
    <r>
      <rPr>
        <sz val="7"/>
        <color theme="1"/>
        <rFont val="Times New Roman"/>
        <family val="1"/>
      </rPr>
      <t xml:space="preserve">              </t>
    </r>
    <r>
      <rPr>
        <sz val="12"/>
        <color theme="1"/>
        <rFont val="Calibri"/>
        <family val="2"/>
        <scheme val="minor"/>
      </rPr>
      <t>Les entreprises d’économie sociale;</t>
    </r>
  </si>
  <si>
    <r>
      <t>·</t>
    </r>
    <r>
      <rPr>
        <sz val="7"/>
        <color theme="1"/>
        <rFont val="Times New Roman"/>
        <family val="1"/>
      </rPr>
      <t xml:space="preserve">              </t>
    </r>
    <r>
      <rPr>
        <sz val="12"/>
        <color theme="1"/>
        <rFont val="Calibri"/>
        <family val="2"/>
        <scheme val="minor"/>
      </rPr>
      <t>Réaliser des activités de formation et d'échanges de pratiques pour accompagner les municipalités dans l'adoption et la mise en oeuvre de stratégies inclusives. (2.2.1)</t>
    </r>
  </si>
  <si>
    <t>Le COCO de la Table immigration identifira si la MRC de d'Autray ou Action Famille Lavaltrie sera responsable des déboursés et en fonction de la nature des projets soumis, et ce, conformément à l'entente signée entre la MRC de D'Autray et Action Famille Lavaltrie.</t>
  </si>
  <si>
    <t xml:space="preserve">Autres taxables(Préciser) </t>
  </si>
  <si>
    <t xml:space="preserve">Autres non  taxables(Préciser) </t>
  </si>
  <si>
    <t>% max contribution frais de communication</t>
  </si>
  <si>
    <t xml:space="preserve">4.8   Modalité de gestion et attribution </t>
  </si>
  <si>
    <r>
      <t>·</t>
    </r>
    <r>
      <rPr>
        <sz val="12"/>
        <color rgb="FF000000"/>
        <rFont val="Times New Roman"/>
        <family val="1"/>
      </rPr>
      <t xml:space="preserve">         </t>
    </r>
    <r>
      <rPr>
        <sz val="12"/>
        <color rgb="FF000000"/>
        <rFont val="Calibri"/>
        <family val="2"/>
        <scheme val="minor"/>
      </rPr>
      <t xml:space="preserve">Facturation </t>
    </r>
  </si>
  <si>
    <r>
      <t>·</t>
    </r>
    <r>
      <rPr>
        <sz val="12"/>
        <color rgb="FF000000"/>
        <rFont val="Times New Roman"/>
        <family val="1"/>
      </rPr>
      <t xml:space="preserve">         </t>
    </r>
    <r>
      <rPr>
        <sz val="12"/>
        <color rgb="FF000000"/>
        <rFont val="Calibri"/>
        <family val="2"/>
        <scheme val="minor"/>
      </rPr>
      <t>Remise des factures (au besoin)</t>
    </r>
  </si>
  <si>
    <r>
      <t>·</t>
    </r>
    <r>
      <rPr>
        <sz val="12"/>
        <color rgb="FF000000"/>
        <rFont val="Times New Roman"/>
        <family val="1"/>
      </rPr>
      <t xml:space="preserve">         </t>
    </r>
    <r>
      <rPr>
        <sz val="12"/>
        <color rgb="FF000000"/>
        <rFont val="Calibri"/>
        <family val="2"/>
        <scheme val="minor"/>
      </rPr>
      <t>Statistiques en lien avec le projets (nombre d'activités tenues, nombre de participants)</t>
    </r>
  </si>
  <si>
    <r>
      <t>·</t>
    </r>
    <r>
      <rPr>
        <sz val="12"/>
        <color rgb="FF000000"/>
        <rFont val="Times New Roman"/>
        <family val="1"/>
      </rPr>
      <t xml:space="preserve">         </t>
    </r>
    <r>
      <rPr>
        <sz val="12"/>
        <color rgb="FF000000"/>
        <rFont val="Calibri"/>
        <family val="2"/>
        <scheme val="minor"/>
      </rPr>
      <t>Autres documents demandés par la MRC de D'Autray</t>
    </r>
  </si>
  <si>
    <r>
      <t>·</t>
    </r>
    <r>
      <rPr>
        <sz val="7"/>
        <color theme="1"/>
        <rFont val="Times New Roman"/>
        <family val="1"/>
      </rPr>
      <t xml:space="preserve">              </t>
    </r>
    <r>
      <rPr>
        <sz val="12"/>
        <color theme="1"/>
        <rFont val="Calibri"/>
        <family val="2"/>
        <scheme val="minor"/>
      </rPr>
      <t>Les dépenses effectuées avant le dépôt de la demande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</si>
</sst>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0.000%"/>
    <numFmt numFmtId="165" formatCode="0.0000%"/>
    <numFmt numFmtId="166" formatCode="0.00000%"/>
    <numFmt numFmtId="167"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sz val="12"/>
      <color theme="1"/>
      <name val="Calibri"/>
      <family val="2"/>
      <scheme val="minor"/>
    </font>
    <font>
      <u/>
      <sz val="11"/>
      <color theme="10"/>
      <name val="Calibri"/>
      <family val="2"/>
      <scheme val="minor"/>
    </font>
    <font>
      <b/>
      <sz val="14"/>
      <color rgb="FF0070C0"/>
      <name val="Calibri"/>
      <family val="2"/>
      <scheme val="minor"/>
    </font>
    <font>
      <b/>
      <sz val="7"/>
      <color rgb="FF0070C0"/>
      <name val="Times New Roman"/>
      <family val="1"/>
    </font>
    <font>
      <i/>
      <sz val="8"/>
      <color theme="1"/>
      <name val="Calibri"/>
      <family val="2"/>
      <scheme val="minor"/>
    </font>
    <font>
      <sz val="8"/>
      <color theme="1"/>
      <name val="Calibri"/>
      <family val="2"/>
      <scheme val="minor"/>
    </font>
    <font>
      <i/>
      <sz val="11"/>
      <color rgb="FFFF0000"/>
      <name val="Calibri"/>
      <family val="2"/>
      <scheme val="minor"/>
    </font>
    <font>
      <sz val="12"/>
      <color theme="1"/>
      <name val="Times New Roman"/>
      <family val="1"/>
    </font>
    <font>
      <sz val="12"/>
      <color theme="1"/>
      <name val="Symbol"/>
      <family val="1"/>
      <charset val="2"/>
    </font>
    <font>
      <i/>
      <sz val="11"/>
      <color theme="1"/>
      <name val="Calibri"/>
      <family val="2"/>
      <scheme val="minor"/>
    </font>
    <font>
      <b/>
      <sz val="12"/>
      <color theme="1"/>
      <name val="Arial"/>
      <family val="2"/>
    </font>
    <font>
      <b/>
      <sz val="7"/>
      <color theme="1"/>
      <name val="Times New Roman"/>
      <family val="1"/>
    </font>
    <font>
      <sz val="11"/>
      <color theme="1"/>
      <name val="Symbol"/>
      <family val="1"/>
      <charset val="2"/>
    </font>
    <font>
      <sz val="7"/>
      <color theme="1"/>
      <name val="Times New Roman"/>
      <family val="1"/>
    </font>
    <font>
      <i/>
      <sz val="12"/>
      <color theme="1"/>
      <name val="Calibri"/>
      <family val="2"/>
      <scheme val="minor"/>
    </font>
    <font>
      <sz val="11"/>
      <name val="Symbol"/>
      <family val="1"/>
      <charset val="2"/>
    </font>
    <font>
      <sz val="7"/>
      <name val="Times New Roman"/>
      <family val="1"/>
    </font>
    <font>
      <sz val="12"/>
      <name val="Calibri"/>
      <family val="2"/>
      <scheme val="minor"/>
    </font>
    <font>
      <sz val="12"/>
      <name val="Calibri"/>
      <family val="2"/>
    </font>
    <font>
      <sz val="11"/>
      <color theme="1"/>
      <name val="Arial"/>
      <family val="2"/>
    </font>
    <font>
      <sz val="12"/>
      <color rgb="FF0D0D0D"/>
      <name val="Calibri"/>
      <family val="2"/>
      <scheme val="minor"/>
    </font>
    <font>
      <b/>
      <i/>
      <sz val="12"/>
      <name val="Calibri"/>
      <family val="2"/>
    </font>
    <font>
      <sz val="12"/>
      <color rgb="FF000000"/>
      <name val="Calibri"/>
      <family val="2"/>
      <scheme val="minor"/>
    </font>
    <font>
      <sz val="12"/>
      <color rgb="FF000000"/>
      <name val="Symbol"/>
      <family val="1"/>
      <charset val="2"/>
    </font>
    <font>
      <sz val="12"/>
      <color rgb="FF000000"/>
      <name val="Times New Roman"/>
      <family val="1"/>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s>
  <borders count="9">
    <border>
      <left/>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90">
    <xf numFmtId="0" fontId="0" fillId="0" borderId="0" xfId="0"/>
    <xf numFmtId="44" fontId="0" fillId="0" borderId="0" xfId="0" applyNumberFormat="1"/>
    <xf numFmtId="0" fontId="0" fillId="0" borderId="0" xfId="0" applyProtection="1">
      <protection locked="0"/>
    </xf>
    <xf numFmtId="44" fontId="0" fillId="0" borderId="0" xfId="0" applyNumberFormat="1" applyProtection="1">
      <protection locked="0"/>
    </xf>
    <xf numFmtId="9" fontId="0" fillId="0" borderId="0" xfId="0" applyNumberFormat="1"/>
    <xf numFmtId="165" fontId="0" fillId="0" borderId="0" xfId="0" applyNumberFormat="1"/>
    <xf numFmtId="0" fontId="0" fillId="0" borderId="0" xfId="0" applyAlignment="1">
      <alignment horizontal="left"/>
    </xf>
    <xf numFmtId="0" fontId="4" fillId="0" borderId="0" xfId="0" applyFont="1"/>
    <xf numFmtId="0" fontId="0" fillId="0" borderId="0" xfId="0" applyAlignment="1">
      <alignment horizontal="right"/>
    </xf>
    <xf numFmtId="44" fontId="3" fillId="3" borderId="2" xfId="0" applyNumberFormat="1" applyFont="1" applyFill="1" applyBorder="1"/>
    <xf numFmtId="164" fontId="0" fillId="0" borderId="0" xfId="1" applyNumberFormat="1" applyFont="1"/>
    <xf numFmtId="165" fontId="0" fillId="0" borderId="0" xfId="1" applyNumberFormat="1" applyFont="1"/>
    <xf numFmtId="166" fontId="0" fillId="0" borderId="0" xfId="0" applyNumberFormat="1"/>
    <xf numFmtId="0" fontId="3" fillId="0" borderId="0" xfId="0" applyFont="1"/>
    <xf numFmtId="44" fontId="3" fillId="0" borderId="3" xfId="0" applyNumberFormat="1" applyFont="1" applyBorder="1"/>
    <xf numFmtId="165" fontId="0" fillId="0" borderId="0" xfId="1" applyNumberFormat="1" applyFont="1" applyProtection="1"/>
    <xf numFmtId="49"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left" indent="6"/>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wrapText="1"/>
    </xf>
    <xf numFmtId="44" fontId="3" fillId="0" borderId="0" xfId="0" applyNumberFormat="1" applyFont="1"/>
    <xf numFmtId="9" fontId="0" fillId="0" borderId="0" xfId="1" applyFont="1" applyFill="1" applyAlignment="1" applyProtection="1"/>
    <xf numFmtId="49" fontId="4" fillId="0" borderId="0" xfId="0" applyNumberFormat="1" applyFont="1" applyAlignment="1">
      <alignment horizontal="center"/>
    </xf>
    <xf numFmtId="0" fontId="5" fillId="5" borderId="0" xfId="0" applyFont="1" applyFill="1" applyAlignment="1">
      <alignment wrapText="1"/>
    </xf>
    <xf numFmtId="10" fontId="5" fillId="5" borderId="0" xfId="1" applyNumberFormat="1" applyFont="1" applyFill="1"/>
    <xf numFmtId="0" fontId="0" fillId="5" borderId="0" xfId="0" applyFill="1"/>
    <xf numFmtId="0" fontId="6"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center" vertical="center"/>
    </xf>
    <xf numFmtId="0" fontId="0" fillId="0" borderId="0" xfId="0" applyAlignment="1">
      <alignment vertical="center" wrapText="1"/>
    </xf>
    <xf numFmtId="0" fontId="8" fillId="0" borderId="0" xfId="0" applyFont="1" applyAlignment="1">
      <alignment horizontal="left" vertical="center" wrapText="1" indent="2"/>
    </xf>
    <xf numFmtId="0" fontId="0" fillId="0" borderId="4" xfId="0" applyBorder="1" applyAlignment="1">
      <alignment horizontal="right" wrapText="1"/>
    </xf>
    <xf numFmtId="0" fontId="0" fillId="0" borderId="0" xfId="0" applyAlignment="1">
      <alignment horizontal="right" wrapText="1"/>
    </xf>
    <xf numFmtId="0" fontId="0" fillId="0" borderId="8" xfId="0" applyBorder="1" applyAlignment="1">
      <alignment wrapText="1"/>
    </xf>
    <xf numFmtId="0" fontId="0" fillId="6" borderId="0" xfId="0" applyFill="1" applyAlignment="1" applyProtection="1">
      <alignment wrapText="1"/>
      <protection locked="0"/>
    </xf>
    <xf numFmtId="0" fontId="0" fillId="0" borderId="0" xfId="0" applyAlignment="1" applyProtection="1">
      <alignment wrapText="1"/>
      <protection locked="0"/>
    </xf>
    <xf numFmtId="0" fontId="0" fillId="0" borderId="0" xfId="0" applyAlignment="1">
      <alignment horizontal="left" vertical="top" wrapText="1"/>
    </xf>
    <xf numFmtId="0" fontId="10" fillId="0" borderId="0" xfId="0" applyFont="1" applyAlignment="1">
      <alignment wrapText="1"/>
    </xf>
    <xf numFmtId="9" fontId="11" fillId="0" borderId="0" xfId="1" applyFont="1" applyAlignment="1" applyProtection="1">
      <alignment horizontal="center" vertical="center" wrapText="1"/>
    </xf>
    <xf numFmtId="0" fontId="2" fillId="2" borderId="1" xfId="0" applyFont="1" applyFill="1" applyBorder="1" applyAlignment="1">
      <alignment horizontal="left"/>
    </xf>
    <xf numFmtId="167" fontId="10" fillId="0" borderId="0" xfId="1" applyNumberFormat="1" applyFont="1"/>
    <xf numFmtId="0" fontId="4" fillId="0" borderId="0" xfId="0" applyFont="1" applyAlignment="1">
      <alignment horizontal="center"/>
    </xf>
    <xf numFmtId="0" fontId="12" fillId="0" borderId="0" xfId="0" applyFont="1"/>
    <xf numFmtId="0" fontId="14" fillId="0" borderId="0" xfId="0" applyFont="1" applyAlignment="1">
      <alignment horizontal="left" vertical="center" indent="8"/>
    </xf>
    <xf numFmtId="44" fontId="0" fillId="6" borderId="0" xfId="0" applyNumberFormat="1" applyFill="1" applyProtection="1">
      <protection locked="0"/>
    </xf>
    <xf numFmtId="0" fontId="15" fillId="0" borderId="0" xfId="0" applyFont="1"/>
    <xf numFmtId="0" fontId="16" fillId="0" borderId="0" xfId="0" applyFont="1" applyAlignment="1">
      <alignment horizontal="left" vertical="center" indent="4"/>
    </xf>
    <xf numFmtId="0" fontId="18" fillId="0" borderId="0" xfId="0" applyFont="1" applyAlignment="1">
      <alignment horizontal="left" vertical="center" indent="11"/>
    </xf>
    <xf numFmtId="0" fontId="16" fillId="0" borderId="0" xfId="0" applyFont="1" applyAlignment="1">
      <alignment horizontal="left" vertical="center" indent="5"/>
    </xf>
    <xf numFmtId="0" fontId="21" fillId="0" borderId="0" xfId="0" applyFont="1" applyAlignment="1">
      <alignment horizontal="left" vertical="center" indent="11"/>
    </xf>
    <xf numFmtId="0" fontId="16" fillId="0" borderId="0" xfId="0" applyFont="1" applyAlignment="1">
      <alignment horizontal="left" vertical="center" indent="3"/>
    </xf>
    <xf numFmtId="0" fontId="6" fillId="0" borderId="0" xfId="0" applyFont="1" applyAlignment="1">
      <alignment horizontal="left" vertical="center" indent="11"/>
    </xf>
    <xf numFmtId="0" fontId="18" fillId="0" borderId="0" xfId="0" applyFont="1" applyAlignment="1">
      <alignment horizontal="left" vertical="center" wrapText="1" indent="11"/>
    </xf>
    <xf numFmtId="0" fontId="6" fillId="0" borderId="0" xfId="0" applyFont="1" applyAlignment="1">
      <alignment horizontal="left" vertical="center" wrapText="1" indent="4"/>
    </xf>
    <xf numFmtId="0" fontId="25" fillId="0" borderId="0" xfId="0" applyFont="1" applyAlignment="1">
      <alignment vertical="center"/>
    </xf>
    <xf numFmtId="0" fontId="16" fillId="0" borderId="0" xfId="0" applyFont="1" applyAlignment="1">
      <alignment vertical="center"/>
    </xf>
    <xf numFmtId="0" fontId="6" fillId="0" borderId="0" xfId="0" applyFont="1" applyAlignment="1">
      <alignment horizontal="left" vertical="center" wrapText="1" indent="2"/>
    </xf>
    <xf numFmtId="0" fontId="24" fillId="0" borderId="0" xfId="0" applyFont="1" applyAlignment="1">
      <alignment horizontal="left" vertical="center" wrapText="1" indent="11"/>
    </xf>
    <xf numFmtId="0" fontId="24" fillId="0" borderId="0" xfId="0" applyFont="1" applyAlignment="1">
      <alignment horizontal="left" vertical="center" wrapText="1" indent="12"/>
    </xf>
    <xf numFmtId="0" fontId="6" fillId="0" borderId="0" xfId="0" applyFont="1" applyAlignment="1">
      <alignment horizontal="left" vertical="center" wrapText="1" indent="11"/>
    </xf>
    <xf numFmtId="0" fontId="26" fillId="0" borderId="0" xfId="0" applyFont="1" applyAlignment="1">
      <alignment horizontal="left" wrapText="1" indent="2"/>
    </xf>
    <xf numFmtId="0" fontId="0" fillId="0" borderId="0" xfId="0" applyAlignment="1">
      <alignment horizontal="left" indent="2"/>
    </xf>
    <xf numFmtId="0" fontId="27" fillId="0" borderId="0" xfId="0" applyFont="1" applyAlignment="1">
      <alignment horizontal="left" vertical="center" wrapText="1" indent="11"/>
    </xf>
    <xf numFmtId="0" fontId="7" fillId="0" borderId="0" xfId="2" applyAlignment="1">
      <alignment horizontal="left" indent="7"/>
    </xf>
    <xf numFmtId="9" fontId="0" fillId="0" borderId="0" xfId="1" applyFont="1"/>
    <xf numFmtId="167" fontId="10" fillId="0" borderId="0" xfId="1" applyNumberFormat="1" applyFont="1" applyProtection="1"/>
    <xf numFmtId="0" fontId="28" fillId="0" borderId="0" xfId="0" applyFont="1" applyAlignment="1">
      <alignment horizontal="left" vertical="center" indent="2"/>
    </xf>
    <xf numFmtId="0" fontId="29" fillId="0" borderId="0" xfId="0" applyFont="1" applyAlignment="1">
      <alignment horizontal="left" vertical="center" indent="7"/>
    </xf>
    <xf numFmtId="0" fontId="4" fillId="0" borderId="0" xfId="0" applyFont="1" applyAlignment="1">
      <alignment horizontal="center"/>
    </xf>
    <xf numFmtId="0" fontId="0" fillId="6" borderId="4"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 xfId="0" applyBorder="1" applyAlignment="1">
      <alignment horizontal="left" vertical="top" wrapText="1"/>
    </xf>
    <xf numFmtId="0" fontId="0" fillId="6" borderId="4" xfId="0" applyFill="1" applyBorder="1" applyAlignment="1" applyProtection="1">
      <alignment horizontal="left" wrapText="1"/>
      <protection locked="0"/>
    </xf>
    <xf numFmtId="0" fontId="0" fillId="0" borderId="4" xfId="0" applyBorder="1" applyAlignment="1">
      <alignment horizontal="left" wrapText="1"/>
    </xf>
    <xf numFmtId="0" fontId="8" fillId="0" borderId="0" xfId="0" applyFont="1" applyAlignment="1">
      <alignment horizontal="left" vertical="center" wrapText="1"/>
    </xf>
    <xf numFmtId="0" fontId="0" fillId="6" borderId="4" xfId="0" applyFill="1" applyBorder="1" applyAlignment="1" applyProtection="1">
      <alignment wrapText="1"/>
      <protection locked="0"/>
    </xf>
    <xf numFmtId="0" fontId="8" fillId="0" borderId="0" xfId="0" applyFont="1" applyAlignment="1">
      <alignment horizontal="left" vertical="center" wrapText="1" indent="2"/>
    </xf>
    <xf numFmtId="0" fontId="8" fillId="0" borderId="5" xfId="0" applyFont="1" applyBorder="1" applyAlignment="1">
      <alignment horizontal="left" vertical="center" wrapText="1" indent="2"/>
    </xf>
    <xf numFmtId="0" fontId="8" fillId="0" borderId="7" xfId="0" applyFont="1" applyBorder="1" applyAlignment="1">
      <alignment horizontal="left" vertical="center" wrapText="1" indent="2"/>
    </xf>
    <xf numFmtId="0" fontId="0" fillId="6" borderId="4" xfId="0" applyFill="1" applyBorder="1" applyAlignment="1" applyProtection="1">
      <alignment horizontal="left" wrapText="1" indent="2"/>
      <protection locked="0"/>
    </xf>
    <xf numFmtId="0" fontId="0" fillId="0" borderId="0" xfId="0" applyAlignment="1">
      <alignment horizontal="center"/>
    </xf>
    <xf numFmtId="0" fontId="0" fillId="4" borderId="0" xfId="0" applyFill="1" applyAlignment="1" applyProtection="1">
      <alignment horizontal="center"/>
      <protection locked="0"/>
    </xf>
    <xf numFmtId="9" fontId="0" fillId="0" borderId="0" xfId="1" applyFont="1" applyFill="1" applyAlignment="1" applyProtection="1">
      <alignment horizontal="center"/>
    </xf>
    <xf numFmtId="0" fontId="12" fillId="0" borderId="0" xfId="0" applyFont="1" applyAlignment="1">
      <alignment horizontal="left"/>
    </xf>
    <xf numFmtId="49" fontId="4" fillId="0" borderId="0" xfId="0" applyNumberFormat="1" applyFont="1" applyAlignment="1">
      <alignment horizontal="center"/>
    </xf>
    <xf numFmtId="0" fontId="0" fillId="0" borderId="0" xfId="0" applyAlignment="1">
      <alignment horizontal="left" vertical="top" wrapText="1"/>
    </xf>
    <xf numFmtId="0" fontId="8" fillId="0" borderId="6" xfId="0" applyFont="1" applyBorder="1" applyAlignment="1">
      <alignment horizontal="left" vertical="center" wrapText="1"/>
    </xf>
    <xf numFmtId="0" fontId="0" fillId="0" borderId="0" xfId="0" applyAlignment="1">
      <alignment horizontal="left"/>
    </xf>
  </cellXfs>
  <cellStyles count="3">
    <cellStyle name="Lien hypertexte" xfId="2" builtinId="8"/>
    <cellStyle name="Normal" xfId="0" builtinId="0"/>
    <cellStyle name="Pourcentage" xfId="1" builtinId="5"/>
  </cellStyles>
  <dxfs count="4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3" formatCode="0%"/>
    </dxf>
    <dxf>
      <font>
        <i/>
        <strike val="0"/>
        <outline val="0"/>
        <shadow val="0"/>
        <u val="none"/>
        <vertAlign val="baseline"/>
        <sz val="8"/>
        <color theme="1"/>
        <name val="Calibri"/>
        <scheme val="minor"/>
      </font>
      <numFmt numFmtId="167" formatCode="0.0%"/>
      <protection locked="1" hidden="0"/>
    </dxf>
    <dxf>
      <numFmt numFmtId="34" formatCode="_ * #,##0.00_)\ &quot;$&quot;_ ;_ * \(#,##0.00\)\ &quot;$&quot;_ ;_ * &quot;-&quot;??_)\ &quot;$&quot;_ ;_ @_ "/>
    </dxf>
    <dxf>
      <alignment horizontal="general" vertical="bottom" textRotation="0" wrapText="1" indent="0" justifyLastLine="0" shrinkToFit="0" readingOrder="0"/>
    </dxf>
    <dxf>
      <alignment horizontal="center" vertical="center" textRotation="0" wrapText="1" indent="0" justifyLastLine="0" shrinkToFit="0" readingOrder="0"/>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protection locked="0" hidden="0"/>
    </dxf>
    <dxf>
      <protection locked="0" hidden="0"/>
    </dxf>
    <dxf>
      <protection locked="0" hidden="0"/>
    </dxf>
    <dxf>
      <protection locked="1"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6331585</xdr:colOff>
      <xdr:row>1</xdr:row>
      <xdr:rowOff>123190</xdr:rowOff>
    </xdr:from>
    <xdr:to>
      <xdr:col>0</xdr:col>
      <xdr:colOff>8675780</xdr:colOff>
      <xdr:row>5</xdr:row>
      <xdr:rowOff>89340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331585" y="351790"/>
          <a:ext cx="2344195" cy="737675"/>
        </a:xfrm>
        <a:prstGeom prst="rect">
          <a:avLst/>
        </a:prstGeom>
      </xdr:spPr>
    </xdr:pic>
    <xdr:clientData/>
  </xdr:twoCellAnchor>
  <xdr:twoCellAnchor editAs="oneCell">
    <xdr:from>
      <xdr:col>0</xdr:col>
      <xdr:colOff>677740</xdr:colOff>
      <xdr:row>1</xdr:row>
      <xdr:rowOff>47625</xdr:rowOff>
    </xdr:from>
    <xdr:to>
      <xdr:col>0</xdr:col>
      <xdr:colOff>1542610</xdr:colOff>
      <xdr:row>5</xdr:row>
      <xdr:rowOff>186690</xdr:rowOff>
    </xdr:to>
    <xdr:pic>
      <xdr:nvPicPr>
        <xdr:cNvPr id="2" name="Image 1" descr="LOGO-COUL.jpg">
          <a:extLst>
            <a:ext uri="{FF2B5EF4-FFF2-40B4-BE49-F238E27FC236}">
              <a16:creationId xmlns:a16="http://schemas.microsoft.com/office/drawing/2014/main" id="{6B0D990F-4B3F-47DC-B619-04DBEE12A925}"/>
            </a:ext>
          </a:extLst>
        </xdr:cNvPr>
        <xdr:cNvPicPr/>
      </xdr:nvPicPr>
      <xdr:blipFill>
        <a:blip xmlns:r="http://schemas.openxmlformats.org/officeDocument/2006/relationships" r:embed="rId2" cstate="print"/>
        <a:stretch>
          <a:fillRect/>
        </a:stretch>
      </xdr:blipFill>
      <xdr:spPr>
        <a:xfrm>
          <a:off x="677740" y="276225"/>
          <a:ext cx="864870" cy="910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410308</xdr:colOff>
      <xdr:row>0</xdr:row>
      <xdr:rowOff>43961</xdr:rowOff>
    </xdr:from>
    <xdr:to>
      <xdr:col>1</xdr:col>
      <xdr:colOff>1278988</xdr:colOff>
      <xdr:row>0</xdr:row>
      <xdr:rowOff>948836</xdr:rowOff>
    </xdr:to>
    <xdr:pic>
      <xdr:nvPicPr>
        <xdr:cNvPr id="2" name="Image 1" descr="LOGO-COUL.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3077308" y="43961"/>
          <a:ext cx="876300" cy="904875"/>
        </a:xfrm>
        <a:prstGeom prst="rect">
          <a:avLst/>
        </a:prstGeom>
      </xdr:spPr>
    </xdr:pic>
    <xdr:clientData/>
  </xdr:twoCellAnchor>
  <xdr:twoCellAnchor editAs="oneCell">
    <xdr:from>
      <xdr:col>1</xdr:col>
      <xdr:colOff>2238522</xdr:colOff>
      <xdr:row>0</xdr:row>
      <xdr:rowOff>146246</xdr:rowOff>
    </xdr:from>
    <xdr:to>
      <xdr:col>2</xdr:col>
      <xdr:colOff>646352</xdr:colOff>
      <xdr:row>0</xdr:row>
      <xdr:rowOff>914401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4905522" y="146246"/>
          <a:ext cx="2103530" cy="7681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xdr:colOff>
      <xdr:row>1</xdr:row>
      <xdr:rowOff>76200</xdr:rowOff>
    </xdr:from>
    <xdr:to>
      <xdr:col>6</xdr:col>
      <xdr:colOff>548640</xdr:colOff>
      <xdr:row>5</xdr:row>
      <xdr:rowOff>167640</xdr:rowOff>
    </xdr:to>
    <xdr:pic>
      <xdr:nvPicPr>
        <xdr:cNvPr id="2" name="Image 1" descr="LOGO-COUL.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7696200" y="314325"/>
          <a:ext cx="876300" cy="904875"/>
        </a:xfrm>
        <a:prstGeom prst="rect">
          <a:avLst/>
        </a:prstGeom>
      </xdr:spPr>
    </xdr:pic>
    <xdr:clientData/>
  </xdr:twoCellAnchor>
  <xdr:twoCellAnchor editAs="oneCell">
    <xdr:from>
      <xdr:col>6</xdr:col>
      <xdr:colOff>962025</xdr:colOff>
      <xdr:row>1</xdr:row>
      <xdr:rowOff>104775</xdr:rowOff>
    </xdr:from>
    <xdr:to>
      <xdr:col>7</xdr:col>
      <xdr:colOff>350930</xdr:colOff>
      <xdr:row>5</xdr:row>
      <xdr:rowOff>63305</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8877300" y="342900"/>
          <a:ext cx="2103530" cy="7681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1504950</xdr:colOff>
      <xdr:row>1</xdr:row>
      <xdr:rowOff>205067</xdr:rowOff>
    </xdr:from>
    <xdr:to>
      <xdr:col>4</xdr:col>
      <xdr:colOff>2390775</xdr:colOff>
      <xdr:row>4</xdr:row>
      <xdr:rowOff>288440</xdr:rowOff>
    </xdr:to>
    <xdr:pic>
      <xdr:nvPicPr>
        <xdr:cNvPr id="2" name="Image 1" descr="LOGO-COUL.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xfrm>
          <a:off x="5991225" y="443192"/>
          <a:ext cx="885825" cy="912048"/>
        </a:xfrm>
        <a:prstGeom prst="rect">
          <a:avLst/>
        </a:prstGeom>
      </xdr:spPr>
    </xdr:pic>
    <xdr:clientData/>
  </xdr:twoCellAnchor>
  <xdr:twoCellAnchor editAs="oneCell">
    <xdr:from>
      <xdr:col>5</xdr:col>
      <xdr:colOff>228600</xdr:colOff>
      <xdr:row>1</xdr:row>
      <xdr:rowOff>228600</xdr:rowOff>
    </xdr:from>
    <xdr:to>
      <xdr:col>7</xdr:col>
      <xdr:colOff>979580</xdr:colOff>
      <xdr:row>4</xdr:row>
      <xdr:rowOff>168080</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7219950" y="466725"/>
          <a:ext cx="2103530" cy="768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410308</xdr:colOff>
      <xdr:row>0</xdr:row>
      <xdr:rowOff>43961</xdr:rowOff>
    </xdr:from>
    <xdr:to>
      <xdr:col>1</xdr:col>
      <xdr:colOff>1286608</xdr:colOff>
      <xdr:row>0</xdr:row>
      <xdr:rowOff>948836</xdr:rowOff>
    </xdr:to>
    <xdr:pic>
      <xdr:nvPicPr>
        <xdr:cNvPr id="2" name="Image 1" descr="LOGO-COUL.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xfrm>
          <a:off x="3077308" y="43961"/>
          <a:ext cx="876300" cy="904875"/>
        </a:xfrm>
        <a:prstGeom prst="rect">
          <a:avLst/>
        </a:prstGeom>
      </xdr:spPr>
    </xdr:pic>
    <xdr:clientData/>
  </xdr:twoCellAnchor>
  <xdr:twoCellAnchor editAs="oneCell">
    <xdr:from>
      <xdr:col>1</xdr:col>
      <xdr:colOff>1504950</xdr:colOff>
      <xdr:row>0</xdr:row>
      <xdr:rowOff>114300</xdr:rowOff>
    </xdr:from>
    <xdr:to>
      <xdr:col>1</xdr:col>
      <xdr:colOff>3608480</xdr:colOff>
      <xdr:row>0</xdr:row>
      <xdr:rowOff>882455</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4171950" y="114300"/>
          <a:ext cx="2103530" cy="7681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0000000}" name="Tableau23" displayName="Tableau23" ref="A35:B45" totalsRowShown="0" headerRowDxfId="42" dataDxfId="41">
  <autoFilter ref="A35:B45" xr:uid="{00000000-0009-0000-0100-000016000000}"/>
  <tableColumns count="2">
    <tableColumn id="1" xr3:uid="{00000000-0010-0000-0000-000001000000}" name="Étapes de réalisation" dataDxfId="40"/>
    <tableColumn id="2" xr3:uid="{00000000-0010-0000-0000-000002000000}" name="Échéancier" dataDxfId="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au10" displayName="Tableau10" ref="A3:B5" totalsRowShown="0">
  <autoFilter ref="A3:B5" xr:uid="{00000000-0009-0000-0100-00000A000000}"/>
  <sortState xmlns:xlrd2="http://schemas.microsoft.com/office/spreadsheetml/2017/richdata2" ref="A2:B4">
    <sortCondition ref="A1:A4"/>
  </sortState>
  <tableColumns count="2">
    <tableColumn id="1" xr3:uid="{00000000-0010-0000-0900-000001000000}" name="Codification main d'œuvre des bénévoles"/>
    <tableColumn id="2" xr3:uid="{00000000-0010-0000-0900-000002000000}" name="taux horair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au12" displayName="Tableau12" ref="A8:B10" totalsRowShown="0">
  <autoFilter ref="A8:B10" xr:uid="{00000000-0009-0000-0100-00000C000000}"/>
  <tableColumns count="2">
    <tableColumn id="1" xr3:uid="{00000000-0010-0000-0A00-000001000000}" name="Ratio  coût du projet"/>
    <tableColumn id="2" xr3:uid="{00000000-0010-0000-0A00-000002000000}" name="taux" dataDxfId="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u15" displayName="Tableau15" ref="A12:B14" totalsRowShown="0">
  <autoFilter ref="A12:B14" xr:uid="{00000000-0009-0000-0100-00000D000000}"/>
  <tableColumns count="2">
    <tableColumn id="1" xr3:uid="{00000000-0010-0000-0B00-000001000000}" name="Taxes"/>
    <tableColumn id="2" xr3:uid="{00000000-0010-0000-0B00-000002000000}" name="taux"/>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au16" displayName="Tableau16" ref="A16:B20" totalsRowShown="0">
  <autoFilter ref="A16:B20" xr:uid="{00000000-0009-0000-0100-00000E000000}"/>
  <sortState xmlns:xlrd2="http://schemas.microsoft.com/office/spreadsheetml/2017/richdata2" ref="A16:B19">
    <sortCondition ref="A15:A19"/>
  </sortState>
  <tableColumns count="2">
    <tableColumn id="1" xr3:uid="{00000000-0010-0000-0C00-000001000000}" name="Type d'organisation"/>
    <tableColumn id="2" xr3:uid="{00000000-0010-0000-0C00-000002000000}" name="taux"/>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au17" displayName="Tableau17" ref="A23:A25" totalsRowShown="0">
  <autoFilter ref="A23:A25" xr:uid="{00000000-0009-0000-0100-000010000000}"/>
  <tableColumns count="1">
    <tableColumn id="1" xr3:uid="{00000000-0010-0000-0D00-000001000000}" name="Nature de la contributio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au19" displayName="Tableau19" ref="A27:A29" totalsRowShown="0">
  <autoFilter ref="A27:A29" xr:uid="{00000000-0009-0000-0100-000011000000}"/>
  <tableColumns count="1">
    <tableColumn id="1" xr3:uid="{00000000-0010-0000-0E00-000001000000}" name="Confirmatio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au21" displayName="Tableau21" ref="D3:D10" totalsRowShown="0" dataDxfId="5">
  <autoFilter ref="D3:D10" xr:uid="{00000000-0009-0000-0100-000014000000}"/>
  <tableColumns count="1">
    <tableColumn id="1" xr3:uid="{00000000-0010-0000-0F00-000001000000}" name="Statut de l'organisme " dataDxfId="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au24" displayName="Tableau24" ref="A32:A33" totalsRowShown="0">
  <autoFilter ref="A32:A33" xr:uid="{00000000-0009-0000-0100-00000F000000}"/>
  <tableColumns count="1">
    <tableColumn id="1" xr3:uid="{00000000-0010-0000-1000-000001000000}" name="Montant maximal subven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10:B22" totalsRowShown="0" headerRowDxfId="38" dataDxfId="37">
  <autoFilter ref="A10:B22" xr:uid="{00000000-0009-0000-0100-000001000000}"/>
  <tableColumns count="2">
    <tableColumn id="1" xr3:uid="{00000000-0010-0000-0100-000001000000}" name="Salaires directement reliés au projet " dataDxfId="36"/>
    <tableColumn id="2" xr3:uid="{00000000-0010-0000-0100-000002000000}" name="Montant"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13" displayName="Tableau13" ref="A26:B38" totalsRowShown="0" headerRowDxfId="34" dataDxfId="33">
  <autoFilter ref="A26:B38" xr:uid="{00000000-0009-0000-0100-000002000000}"/>
  <tableColumns count="2">
    <tableColumn id="1" xr3:uid="{00000000-0010-0000-0200-000001000000}" name="Achats de matériaux" dataDxfId="32"/>
    <tableColumn id="2" xr3:uid="{00000000-0010-0000-0200-000002000000}" name="Montant" dataDxfId="3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au14" displayName="Tableau14" ref="D10:E22" totalsRowShown="0" headerRowDxfId="30" dataDxfId="29">
  <autoFilter ref="D10:E22" xr:uid="{00000000-0009-0000-0100-000003000000}"/>
  <tableColumns count="2">
    <tableColumn id="1" xr3:uid="{00000000-0010-0000-0300-000001000000}" name="Les honoraires liés à la réalisation du projet " dataDxfId="28"/>
    <tableColumn id="2" xr3:uid="{00000000-0010-0000-0300-000002000000}" name="Montant" dataDxfId="2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au135" displayName="Tableau135" ref="D26:E38" totalsRowShown="0" headerRowDxfId="26" dataDxfId="25">
  <autoFilter ref="D26:E38" xr:uid="{00000000-0009-0000-0100-000004000000}"/>
  <tableColumns count="2">
    <tableColumn id="1" xr3:uid="{00000000-0010-0000-0400-000001000000}" name="Promotion/communication (MAX: 15 %) " dataDxfId="24"/>
    <tableColumn id="2" xr3:uid="{00000000-0010-0000-0400-000002000000}" name="Montant" dataDxfId="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au146" displayName="Tableau146" ref="G10:H22" totalsRowShown="0" headerRowDxfId="22" dataDxfId="21">
  <autoFilter ref="G10:H22" xr:uid="{00000000-0009-0000-0100-000005000000}"/>
  <tableColumns count="2">
    <tableColumn id="1" xr3:uid="{00000000-0010-0000-0500-000001000000}" name="Location de locaux,  équipement " dataDxfId="20"/>
    <tableColumn id="2" xr3:uid="{00000000-0010-0000-0500-000002000000}" name="Montant" dataDxfId="1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au1357" displayName="Tableau1357" ref="G26:H38" totalsRowShown="0" headerRowDxfId="18" dataDxfId="17">
  <autoFilter ref="G26:H38" xr:uid="{00000000-0009-0000-0100-000006000000}"/>
  <tableColumns count="2">
    <tableColumn id="1" xr3:uid="{00000000-0010-0000-0600-000001000000}" name="Autres taxables(Préciser) " dataDxfId="16"/>
    <tableColumn id="2" xr3:uid="{00000000-0010-0000-0600-000002000000}" name="Montant" dataDxfId="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au13578" displayName="Tableau13578" ref="A42:B54" totalsRowShown="0" headerRowDxfId="14" dataDxfId="13">
  <autoFilter ref="A42:B54" xr:uid="{00000000-0009-0000-0100-000007000000}"/>
  <tableColumns count="2">
    <tableColumn id="1" xr3:uid="{00000000-0010-0000-0700-000001000000}" name="Autres non  taxables(Préciser) " dataDxfId="12"/>
    <tableColumn id="2" xr3:uid="{00000000-0010-0000-0700-000002000000}" name="Montant" dataDxfId="1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8000000}" name="Tableau20" displayName="Tableau20" ref="E8:H16" totalsRowShown="0" headerRowDxfId="10">
  <tableColumns count="4">
    <tableColumn id="1" xr3:uid="{00000000-0010-0000-0800-000001000000}" name="FINANCEMENT DU PROJET " dataDxfId="9"/>
    <tableColumn id="2" xr3:uid="{00000000-0010-0000-0800-000002000000}" name="Montant " dataDxfId="8">
      <calculatedColumnFormula>#REF!</calculatedColumnFormula>
    </tableColumn>
    <tableColumn id="5" xr3:uid="{00000000-0010-0000-0800-000005000000}" name="%coût de projet" dataDxfId="7" dataCellStyle="Pourcentage">
      <calculatedColumnFormula>IF($F$18=0,0,F9/$F$18)</calculatedColumnFormula>
    </tableColumn>
    <tableColumn id="3" xr3:uid="{00000000-0010-0000-0800-000003000000}" name="Nature de la contributio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lagace@mrcautray.qc.c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6.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6"/>
  <sheetViews>
    <sheetView tabSelected="1" topLeftCell="A41" zoomScaleNormal="100" zoomScaleSheetLayoutView="115" workbookViewId="0">
      <selection activeCell="E52" sqref="E52"/>
    </sheetView>
  </sheetViews>
  <sheetFormatPr baseColWidth="10" defaultRowHeight="15" x14ac:dyDescent="0.25"/>
  <cols>
    <col min="1" max="1" width="128.7109375" customWidth="1"/>
    <col min="3" max="3" width="5.5703125" customWidth="1"/>
  </cols>
  <sheetData>
    <row r="1" spans="1:1" ht="18.75" x14ac:dyDescent="0.3">
      <c r="A1" s="43" t="s">
        <v>82</v>
      </c>
    </row>
    <row r="3" spans="1:1" ht="18.75" x14ac:dyDescent="0.25">
      <c r="A3" s="30" t="s">
        <v>34</v>
      </c>
    </row>
    <row r="6" spans="1:1" ht="18.75" x14ac:dyDescent="0.25">
      <c r="A6" s="30" t="s">
        <v>33</v>
      </c>
    </row>
    <row r="7" spans="1:1" ht="64.5" customHeight="1" x14ac:dyDescent="0.25">
      <c r="A7" s="58" t="s">
        <v>67</v>
      </c>
    </row>
    <row r="8" spans="1:1" ht="15.75" x14ac:dyDescent="0.25">
      <c r="A8" s="58" t="s">
        <v>68</v>
      </c>
    </row>
    <row r="9" spans="1:1" ht="45.75" customHeight="1" x14ac:dyDescent="0.25">
      <c r="A9" s="58" t="s">
        <v>114</v>
      </c>
    </row>
    <row r="10" spans="1:1" x14ac:dyDescent="0.25">
      <c r="A10" s="65" t="s">
        <v>32</v>
      </c>
    </row>
    <row r="11" spans="1:1" ht="15.75" x14ac:dyDescent="0.25">
      <c r="A11" s="45"/>
    </row>
    <row r="12" spans="1:1" ht="15.75" x14ac:dyDescent="0.25">
      <c r="A12" s="48" t="s">
        <v>101</v>
      </c>
    </row>
    <row r="13" spans="1:1" ht="12.75" customHeight="1" x14ac:dyDescent="0.25">
      <c r="A13" s="48"/>
    </row>
    <row r="14" spans="1:1" ht="41.25" customHeight="1" x14ac:dyDescent="0.25">
      <c r="A14" s="55" t="s">
        <v>130</v>
      </c>
    </row>
    <row r="15" spans="1:1" ht="47.25" x14ac:dyDescent="0.25">
      <c r="A15" s="55" t="s">
        <v>115</v>
      </c>
    </row>
    <row r="17" spans="1:1" ht="15.75" x14ac:dyDescent="0.25">
      <c r="A17" s="48" t="s">
        <v>102</v>
      </c>
    </row>
    <row r="18" spans="1:1" ht="15.75" x14ac:dyDescent="0.25">
      <c r="A18" s="48"/>
    </row>
    <row r="19" spans="1:1" ht="15.75" x14ac:dyDescent="0.25">
      <c r="A19" s="49" t="s">
        <v>83</v>
      </c>
    </row>
    <row r="20" spans="1:1" ht="15.75" x14ac:dyDescent="0.25">
      <c r="A20" s="49" t="s">
        <v>84</v>
      </c>
    </row>
    <row r="21" spans="1:1" ht="15.75" x14ac:dyDescent="0.25">
      <c r="A21" s="49" t="s">
        <v>85</v>
      </c>
    </row>
    <row r="22" spans="1:1" ht="15.75" x14ac:dyDescent="0.25">
      <c r="A22" s="49" t="s">
        <v>86</v>
      </c>
    </row>
    <row r="23" spans="1:1" ht="15.75" x14ac:dyDescent="0.25">
      <c r="A23" s="49" t="s">
        <v>87</v>
      </c>
    </row>
    <row r="24" spans="1:1" ht="15.75" x14ac:dyDescent="0.25">
      <c r="A24" s="49" t="s">
        <v>88</v>
      </c>
    </row>
    <row r="25" spans="1:1" ht="15.75" x14ac:dyDescent="0.25">
      <c r="A25" s="49" t="s">
        <v>131</v>
      </c>
    </row>
    <row r="26" spans="1:1" x14ac:dyDescent="0.25">
      <c r="A26" s="29"/>
    </row>
    <row r="27" spans="1:1" ht="15.75" x14ac:dyDescent="0.25">
      <c r="A27" s="48" t="s">
        <v>103</v>
      </c>
    </row>
    <row r="28" spans="1:1" ht="15.75" x14ac:dyDescent="0.25">
      <c r="A28" s="50"/>
    </row>
    <row r="29" spans="1:1" ht="15.75" x14ac:dyDescent="0.25">
      <c r="A29" s="51" t="s">
        <v>89</v>
      </c>
    </row>
    <row r="30" spans="1:1" ht="31.5" x14ac:dyDescent="0.25">
      <c r="A30" s="54" t="s">
        <v>113</v>
      </c>
    </row>
    <row r="32" spans="1:1" ht="15.75" x14ac:dyDescent="0.25">
      <c r="A32" s="52" t="s">
        <v>104</v>
      </c>
    </row>
    <row r="33" spans="1:1" ht="15.75" x14ac:dyDescent="0.25">
      <c r="A33" s="52"/>
    </row>
    <row r="34" spans="1:1" ht="31.5" x14ac:dyDescent="0.25">
      <c r="A34" s="59" t="s">
        <v>91</v>
      </c>
    </row>
    <row r="35" spans="1:1" ht="15.75" x14ac:dyDescent="0.25">
      <c r="A35" s="60"/>
    </row>
    <row r="36" spans="1:1" ht="31.5" x14ac:dyDescent="0.25">
      <c r="A36" s="54" t="s">
        <v>116</v>
      </c>
    </row>
    <row r="37" spans="1:1" ht="47.25" x14ac:dyDescent="0.25">
      <c r="A37" s="54" t="s">
        <v>110</v>
      </c>
    </row>
    <row r="38" spans="1:1" ht="31.5" x14ac:dyDescent="0.25">
      <c r="A38" s="54" t="s">
        <v>111</v>
      </c>
    </row>
    <row r="39" spans="1:1" ht="31.5" x14ac:dyDescent="0.25">
      <c r="A39" s="61" t="s">
        <v>112</v>
      </c>
    </row>
    <row r="40" spans="1:1" ht="31.5" x14ac:dyDescent="0.25">
      <c r="A40" s="54" t="s">
        <v>132</v>
      </c>
    </row>
    <row r="41" spans="1:1" ht="47.25" x14ac:dyDescent="0.25">
      <c r="A41" s="54" t="s">
        <v>117</v>
      </c>
    </row>
    <row r="42" spans="1:1" ht="31.5" x14ac:dyDescent="0.25">
      <c r="A42" s="54" t="s">
        <v>108</v>
      </c>
    </row>
    <row r="43" spans="1:1" ht="47.25" x14ac:dyDescent="0.25">
      <c r="A43" s="54" t="s">
        <v>118</v>
      </c>
    </row>
    <row r="44" spans="1:1" ht="31.5" x14ac:dyDescent="0.25">
      <c r="A44" s="54" t="s">
        <v>109</v>
      </c>
    </row>
    <row r="45" spans="1:1" x14ac:dyDescent="0.25">
      <c r="A45" s="54"/>
    </row>
    <row r="46" spans="1:1" ht="31.5" x14ac:dyDescent="0.25">
      <c r="A46" s="64" t="s">
        <v>90</v>
      </c>
    </row>
    <row r="49" spans="1:2" ht="15.75" x14ac:dyDescent="0.25">
      <c r="A49" s="52" t="s">
        <v>105</v>
      </c>
    </row>
    <row r="50" spans="1:2" ht="15.75" x14ac:dyDescent="0.25">
      <c r="A50" s="48"/>
      <c r="B50" s="53"/>
    </row>
    <row r="51" spans="1:2" ht="15.75" x14ac:dyDescent="0.25">
      <c r="A51" s="49" t="s">
        <v>95</v>
      </c>
    </row>
    <row r="52" spans="1:2" ht="15.75" x14ac:dyDescent="0.25">
      <c r="A52" s="49" t="s">
        <v>96</v>
      </c>
    </row>
    <row r="53" spans="1:2" ht="15.75" x14ac:dyDescent="0.25">
      <c r="A53" s="49" t="s">
        <v>97</v>
      </c>
    </row>
    <row r="54" spans="1:2" ht="15.75" x14ac:dyDescent="0.25">
      <c r="A54" s="49" t="s">
        <v>119</v>
      </c>
    </row>
    <row r="55" spans="1:2" ht="15.75" x14ac:dyDescent="0.25">
      <c r="A55" s="49" t="s">
        <v>98</v>
      </c>
    </row>
    <row r="56" spans="1:2" x14ac:dyDescent="0.25">
      <c r="A56" s="56"/>
    </row>
    <row r="57" spans="1:2" ht="15.75" x14ac:dyDescent="0.25">
      <c r="A57" s="52" t="s">
        <v>106</v>
      </c>
    </row>
    <row r="58" spans="1:2" ht="15.75" customHeight="1" x14ac:dyDescent="0.25">
      <c r="A58" s="56"/>
    </row>
    <row r="59" spans="1:2" ht="15.75" customHeight="1" x14ac:dyDescent="0.25">
      <c r="A59" s="49" t="s">
        <v>99</v>
      </c>
    </row>
    <row r="60" spans="1:2" ht="15.75" customHeight="1" x14ac:dyDescent="0.25">
      <c r="A60" s="49" t="s">
        <v>93</v>
      </c>
    </row>
    <row r="61" spans="1:2" ht="15.75" x14ac:dyDescent="0.25">
      <c r="A61" s="49" t="s">
        <v>94</v>
      </c>
    </row>
    <row r="62" spans="1:2" ht="15.75" x14ac:dyDescent="0.25">
      <c r="A62" s="49" t="s">
        <v>142</v>
      </c>
    </row>
    <row r="63" spans="1:2" ht="15.75" x14ac:dyDescent="0.25">
      <c r="A63" s="49" t="s">
        <v>120</v>
      </c>
    </row>
    <row r="64" spans="1:2" ht="15.75" x14ac:dyDescent="0.25">
      <c r="B64" s="57"/>
    </row>
    <row r="65" spans="1:1" ht="15.75" x14ac:dyDescent="0.25">
      <c r="A65" s="52" t="s">
        <v>107</v>
      </c>
    </row>
    <row r="66" spans="1:1" ht="15.75" x14ac:dyDescent="0.25">
      <c r="A66" s="28"/>
    </row>
    <row r="67" spans="1:1" ht="63" x14ac:dyDescent="0.25">
      <c r="A67" s="62" t="s">
        <v>121</v>
      </c>
    </row>
    <row r="69" spans="1:1" ht="15.75" x14ac:dyDescent="0.25">
      <c r="A69" s="52" t="s">
        <v>137</v>
      </c>
    </row>
    <row r="71" spans="1:1" ht="63" x14ac:dyDescent="0.25">
      <c r="A71" s="62" t="s">
        <v>100</v>
      </c>
    </row>
    <row r="72" spans="1:1" ht="15.75" x14ac:dyDescent="0.25">
      <c r="A72" s="62"/>
    </row>
    <row r="73" spans="1:1" ht="47.25" x14ac:dyDescent="0.25">
      <c r="A73" s="62" t="s">
        <v>133</v>
      </c>
    </row>
    <row r="74" spans="1:1" ht="15.75" x14ac:dyDescent="0.25">
      <c r="A74" s="62"/>
    </row>
    <row r="75" spans="1:1" ht="15.75" x14ac:dyDescent="0.25">
      <c r="A75" s="68" t="s">
        <v>92</v>
      </c>
    </row>
    <row r="76" spans="1:1" ht="15.75" x14ac:dyDescent="0.25">
      <c r="A76" s="69" t="s">
        <v>138</v>
      </c>
    </row>
    <row r="77" spans="1:1" ht="15.75" x14ac:dyDescent="0.25">
      <c r="A77" s="69" t="s">
        <v>139</v>
      </c>
    </row>
    <row r="78" spans="1:1" ht="15.75" x14ac:dyDescent="0.25">
      <c r="A78" s="69" t="s">
        <v>140</v>
      </c>
    </row>
    <row r="79" spans="1:1" ht="15.75" x14ac:dyDescent="0.25">
      <c r="A79" s="69" t="s">
        <v>141</v>
      </c>
    </row>
    <row r="80" spans="1:1" x14ac:dyDescent="0.25">
      <c r="A80" s="63"/>
    </row>
    <row r="81" spans="1:1" x14ac:dyDescent="0.25">
      <c r="A81" s="63"/>
    </row>
    <row r="84" spans="1:1" x14ac:dyDescent="0.25">
      <c r="A84" s="13" t="s">
        <v>74</v>
      </c>
    </row>
    <row r="85" spans="1:1" x14ac:dyDescent="0.25">
      <c r="A85" s="47" t="s">
        <v>122</v>
      </c>
    </row>
    <row r="86" spans="1:1" x14ac:dyDescent="0.25">
      <c r="A86" s="47" t="s">
        <v>75</v>
      </c>
    </row>
  </sheetData>
  <sheetProtection sheet="1" objects="1" scenarios="1"/>
  <hyperlinks>
    <hyperlink ref="A10" r:id="rId1" xr:uid="{00000000-0004-0000-0000-000000000000}"/>
  </hyperlinks>
  <pageMargins left="0.70866141732283472" right="0.70866141732283472" top="0.74803149606299213" bottom="0.74803149606299213" header="0.31496062992125984" footer="0.31496062992125984"/>
  <pageSetup scale="59" orientation="portrait" r:id="rId2"/>
  <headerFooter>
    <oddFooter xml:space="preserve">&amp;R&amp;P/&amp;N
</oddFooter>
  </headerFooter>
  <rowBreaks count="1" manualBreakCount="1">
    <brk id="47" max="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zoomScaleNormal="100" zoomScaleSheetLayoutView="130" workbookViewId="0">
      <selection activeCell="B5" sqref="B5:C5"/>
    </sheetView>
  </sheetViews>
  <sheetFormatPr baseColWidth="10" defaultColWidth="11.42578125" defaultRowHeight="15" x14ac:dyDescent="0.25"/>
  <cols>
    <col min="1" max="1" width="40" style="21" customWidth="1"/>
    <col min="2" max="2" width="55.42578125" style="21" customWidth="1"/>
    <col min="3" max="3" width="14.85546875" style="21" customWidth="1"/>
    <col min="4" max="16384" width="11.42578125" style="21"/>
  </cols>
  <sheetData>
    <row r="1" spans="1:3" ht="87.75" customHeight="1" x14ac:dyDescent="0.25"/>
    <row r="2" spans="1:3" ht="18.75" x14ac:dyDescent="0.3">
      <c r="A2" s="70" t="str">
        <f>Directives!A1</f>
        <v>Formulaire de mise en œuvre du plan d'action en immigration</v>
      </c>
      <c r="B2" s="70"/>
      <c r="C2" s="70"/>
    </row>
    <row r="3" spans="1:3" ht="18.75" x14ac:dyDescent="0.25">
      <c r="A3" s="76" t="s">
        <v>35</v>
      </c>
      <c r="B3" s="76"/>
    </row>
    <row r="4" spans="1:3" ht="30.75" customHeight="1" x14ac:dyDescent="0.25">
      <c r="A4" s="79" t="s">
        <v>41</v>
      </c>
      <c r="B4" s="79"/>
      <c r="C4" s="79"/>
    </row>
    <row r="5" spans="1:3" x14ac:dyDescent="0.25">
      <c r="A5" s="33" t="s">
        <v>14</v>
      </c>
      <c r="B5" s="71"/>
      <c r="C5" s="72"/>
    </row>
    <row r="6" spans="1:3" ht="30" customHeight="1" x14ac:dyDescent="0.25">
      <c r="A6" s="33" t="s">
        <v>36</v>
      </c>
      <c r="B6" s="71"/>
      <c r="C6" s="73"/>
    </row>
    <row r="7" spans="1:3" x14ac:dyDescent="0.25">
      <c r="A7" s="33" t="s">
        <v>37</v>
      </c>
      <c r="B7" s="74"/>
      <c r="C7" s="75"/>
    </row>
    <row r="8" spans="1:3" x14ac:dyDescent="0.25">
      <c r="A8" s="33" t="s">
        <v>38</v>
      </c>
      <c r="B8" s="74"/>
      <c r="C8" s="75"/>
    </row>
    <row r="9" spans="1:3" x14ac:dyDescent="0.25">
      <c r="A9" s="33" t="s">
        <v>39</v>
      </c>
      <c r="B9" s="74"/>
      <c r="C9" s="75"/>
    </row>
    <row r="10" spans="1:3" x14ac:dyDescent="0.25">
      <c r="A10" s="33" t="s">
        <v>40</v>
      </c>
      <c r="B10" s="74"/>
      <c r="C10" s="75"/>
    </row>
    <row r="12" spans="1:3" ht="30.75" customHeight="1" x14ac:dyDescent="0.25">
      <c r="A12" s="78" t="s">
        <v>42</v>
      </c>
      <c r="B12" s="78"/>
      <c r="C12" s="78"/>
    </row>
    <row r="13" spans="1:3" x14ac:dyDescent="0.25">
      <c r="A13" s="34" t="s">
        <v>43</v>
      </c>
      <c r="B13" s="77"/>
      <c r="C13" s="77"/>
    </row>
    <row r="14" spans="1:3" x14ac:dyDescent="0.25">
      <c r="A14" s="34" t="s">
        <v>44</v>
      </c>
      <c r="B14" s="77"/>
      <c r="C14" s="77"/>
    </row>
    <row r="15" spans="1:3" x14ac:dyDescent="0.25">
      <c r="A15" s="34" t="s">
        <v>39</v>
      </c>
      <c r="B15" s="77"/>
      <c r="C15" s="77"/>
    </row>
    <row r="16" spans="1:3" x14ac:dyDescent="0.25">
      <c r="A16" s="34" t="s">
        <v>40</v>
      </c>
      <c r="B16" s="77"/>
      <c r="C16" s="77"/>
    </row>
    <row r="17" spans="1:3" ht="18.75" x14ac:dyDescent="0.25">
      <c r="A17" s="32" t="s">
        <v>49</v>
      </c>
      <c r="B17" s="81"/>
      <c r="C17" s="81"/>
    </row>
    <row r="18" spans="1:3" ht="18.75" x14ac:dyDescent="0.25">
      <c r="A18" s="79" t="s">
        <v>48</v>
      </c>
      <c r="B18" s="79"/>
      <c r="C18" s="79"/>
    </row>
    <row r="19" spans="1:3" ht="119.25" customHeight="1" x14ac:dyDescent="0.25">
      <c r="A19" s="71"/>
      <c r="B19" s="71"/>
      <c r="C19" s="71"/>
    </row>
    <row r="20" spans="1:3" ht="25.5" customHeight="1" x14ac:dyDescent="0.25">
      <c r="A20" s="80" t="s">
        <v>50</v>
      </c>
      <c r="B20" s="80"/>
      <c r="C20" s="80"/>
    </row>
    <row r="21" spans="1:3" ht="90.75" customHeight="1" x14ac:dyDescent="0.25">
      <c r="A21" s="71"/>
      <c r="B21" s="71"/>
      <c r="C21" s="71"/>
    </row>
    <row r="22" spans="1:3" ht="18.75" customHeight="1" x14ac:dyDescent="0.25">
      <c r="A22" s="80" t="s">
        <v>69</v>
      </c>
      <c r="B22" s="80"/>
      <c r="C22" s="80"/>
    </row>
    <row r="23" spans="1:3" ht="90.75" customHeight="1" x14ac:dyDescent="0.25">
      <c r="A23" s="71"/>
      <c r="B23" s="71"/>
      <c r="C23" s="71"/>
    </row>
    <row r="25" spans="1:3" ht="56.25" customHeight="1" x14ac:dyDescent="0.25">
      <c r="A25" s="76" t="s">
        <v>64</v>
      </c>
      <c r="B25" s="76"/>
      <c r="C25" s="76"/>
    </row>
    <row r="26" spans="1:3" ht="18.75" x14ac:dyDescent="0.25">
      <c r="A26" s="79" t="s">
        <v>70</v>
      </c>
      <c r="B26" s="79"/>
      <c r="C26" s="79"/>
    </row>
    <row r="27" spans="1:3" ht="90.75" customHeight="1" x14ac:dyDescent="0.25">
      <c r="A27" s="71"/>
      <c r="B27" s="71"/>
      <c r="C27" s="71"/>
    </row>
    <row r="28" spans="1:3" ht="18.75" x14ac:dyDescent="0.25">
      <c r="A28" s="80" t="s">
        <v>71</v>
      </c>
      <c r="B28" s="80"/>
      <c r="C28" s="80"/>
    </row>
    <row r="29" spans="1:3" ht="90.75" customHeight="1" x14ac:dyDescent="0.25">
      <c r="A29" s="71"/>
      <c r="B29" s="71"/>
      <c r="C29" s="71"/>
    </row>
    <row r="30" spans="1:3" ht="37.5" customHeight="1" x14ac:dyDescent="0.25">
      <c r="A30" s="79" t="s">
        <v>76</v>
      </c>
      <c r="B30" s="79"/>
      <c r="C30" s="79"/>
    </row>
    <row r="31" spans="1:3" ht="111.75" customHeight="1" x14ac:dyDescent="0.25">
      <c r="A31" s="71"/>
      <c r="B31" s="71"/>
      <c r="C31" s="71"/>
    </row>
    <row r="34" spans="1:3" ht="32.25" customHeight="1" x14ac:dyDescent="0.25">
      <c r="A34" s="78" t="s">
        <v>65</v>
      </c>
      <c r="B34" s="78"/>
      <c r="C34" s="78"/>
    </row>
    <row r="35" spans="1:3" x14ac:dyDescent="0.25">
      <c r="A35" s="21" t="s">
        <v>51</v>
      </c>
      <c r="B35" s="21" t="s">
        <v>52</v>
      </c>
    </row>
    <row r="36" spans="1:3" x14ac:dyDescent="0.25">
      <c r="A36" s="37"/>
      <c r="B36" s="37"/>
    </row>
    <row r="37" spans="1:3" x14ac:dyDescent="0.25">
      <c r="A37" s="37"/>
      <c r="B37" s="37"/>
    </row>
    <row r="38" spans="1:3" x14ac:dyDescent="0.25">
      <c r="A38" s="37"/>
      <c r="B38" s="37"/>
    </row>
    <row r="39" spans="1:3" x14ac:dyDescent="0.25">
      <c r="A39" s="37"/>
      <c r="B39" s="37"/>
    </row>
    <row r="40" spans="1:3" x14ac:dyDescent="0.25">
      <c r="A40" s="37"/>
      <c r="B40" s="37"/>
    </row>
    <row r="41" spans="1:3" x14ac:dyDescent="0.25">
      <c r="A41" s="37"/>
      <c r="B41" s="37"/>
    </row>
    <row r="42" spans="1:3" x14ac:dyDescent="0.25">
      <c r="A42" s="37"/>
      <c r="B42" s="37"/>
    </row>
    <row r="43" spans="1:3" x14ac:dyDescent="0.25">
      <c r="A43" s="37"/>
      <c r="B43" s="37"/>
    </row>
    <row r="44" spans="1:3" x14ac:dyDescent="0.25">
      <c r="A44" s="37"/>
      <c r="B44" s="37"/>
    </row>
    <row r="45" spans="1:3" x14ac:dyDescent="0.25">
      <c r="A45" s="37"/>
      <c r="B45" s="37"/>
    </row>
    <row r="46" spans="1:3" x14ac:dyDescent="0.25">
      <c r="A46" s="38"/>
    </row>
  </sheetData>
  <sheetProtection sheet="1" objects="1" scenarios="1" formatRows="0" insertRows="0"/>
  <mergeCells count="29">
    <mergeCell ref="A34:C34"/>
    <mergeCell ref="A4:C4"/>
    <mergeCell ref="A12:C12"/>
    <mergeCell ref="A18:C18"/>
    <mergeCell ref="A20:C20"/>
    <mergeCell ref="A22:C22"/>
    <mergeCell ref="A25:C25"/>
    <mergeCell ref="A26:C26"/>
    <mergeCell ref="A28:C28"/>
    <mergeCell ref="A30:C30"/>
    <mergeCell ref="B17:C17"/>
    <mergeCell ref="A19:C19"/>
    <mergeCell ref="A31:C31"/>
    <mergeCell ref="A2:C2"/>
    <mergeCell ref="A21:C21"/>
    <mergeCell ref="A23:C23"/>
    <mergeCell ref="A27:C27"/>
    <mergeCell ref="A29:C29"/>
    <mergeCell ref="B5:C5"/>
    <mergeCell ref="B6:C6"/>
    <mergeCell ref="B7:C7"/>
    <mergeCell ref="B8:C8"/>
    <mergeCell ref="A3:B3"/>
    <mergeCell ref="B9:C9"/>
    <mergeCell ref="B10:C10"/>
    <mergeCell ref="B13:C13"/>
    <mergeCell ref="B14:C14"/>
    <mergeCell ref="B15:C15"/>
    <mergeCell ref="B16:C16"/>
  </mergeCells>
  <pageMargins left="0.70866141732283472" right="0.70866141732283472" top="0.74803149606299213" bottom="0.74803149606299213" header="0.31496062992125984" footer="0.31496062992125984"/>
  <pageSetup scale="81" orientation="portrait" r:id="rId1"/>
  <headerFooter>
    <oddFooter>&amp;R&amp;P/&amp;N</oddFooter>
  </headerFooter>
  <rowBreaks count="1" manualBreakCount="1">
    <brk id="24" max="16383" man="1"/>
  </rowBreaks>
  <drawing r:id="rId2"/>
  <tableParts count="1">
    <tablePart r:id="rId3"/>
  </tableParts>
  <extLst>
    <ext xmlns:x14="http://schemas.microsoft.com/office/spreadsheetml/2009/9/main" uri="{CCE6A557-97BC-4b89-ADB6-D9C93CAAB3DF}">
      <x14:dataValidations xmlns:xm="http://schemas.microsoft.com/office/excel/2006/main" count="1">
        <x14:dataValidation type="list" showInputMessage="1" showErrorMessage="1" error="Faites un choix dans la liste déroulante, merci_x000a_" promptTitle="Statut" prompt="Merci de choisir le statut dans la liste déroulante" xr:uid="{00000000-0002-0000-0100-000000000000}">
          <x14:formula1>
            <xm:f>codification!$D$4:$D$10</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zoomScaleNormal="100" zoomScaleSheetLayoutView="100" workbookViewId="0">
      <selection activeCell="B4" sqref="B4:D4"/>
    </sheetView>
  </sheetViews>
  <sheetFormatPr baseColWidth="10" defaultColWidth="11.42578125" defaultRowHeight="15" x14ac:dyDescent="0.25"/>
  <cols>
    <col min="1" max="1" width="39.140625" customWidth="1"/>
    <col min="2" max="2" width="13" customWidth="1"/>
    <col min="3" max="3" width="7" customWidth="1"/>
    <col min="4" max="4" width="40.7109375" customWidth="1"/>
    <col min="5" max="5" width="13.140625" bestFit="1" customWidth="1"/>
    <col min="6" max="6" width="5.7109375" customWidth="1"/>
    <col min="7" max="7" width="40.7109375" customWidth="1"/>
    <col min="8" max="8" width="12.140625" bestFit="1" customWidth="1"/>
  </cols>
  <sheetData>
    <row r="1" spans="1:8" ht="18.75" x14ac:dyDescent="0.3">
      <c r="A1" s="70" t="str">
        <f>Directives!A1</f>
        <v>Formulaire de mise en œuvre du plan d'action en immigration</v>
      </c>
      <c r="B1" s="70"/>
      <c r="C1" s="70"/>
      <c r="D1" s="70"/>
      <c r="E1" s="70"/>
      <c r="F1" s="70"/>
      <c r="G1" s="70"/>
      <c r="H1" s="70"/>
    </row>
    <row r="2" spans="1:8" ht="18.75" x14ac:dyDescent="0.3">
      <c r="A2" s="7" t="s">
        <v>0</v>
      </c>
    </row>
    <row r="3" spans="1:8" x14ac:dyDescent="0.25">
      <c r="A3" s="8" t="s">
        <v>14</v>
      </c>
      <c r="B3" s="82" t="str">
        <f>IF(Formulaire!$B$5="","",Formulaire!$B$5)</f>
        <v/>
      </c>
      <c r="C3" s="82"/>
      <c r="D3" s="82"/>
    </row>
    <row r="4" spans="1:8" x14ac:dyDescent="0.25">
      <c r="A4" s="8" t="s">
        <v>16</v>
      </c>
      <c r="B4" s="83" t="s">
        <v>53</v>
      </c>
      <c r="C4" s="83"/>
      <c r="D4" s="83"/>
      <c r="E4" s="84"/>
      <c r="F4" s="84"/>
      <c r="G4" s="84"/>
    </row>
    <row r="5" spans="1:8" x14ac:dyDescent="0.25">
      <c r="A5" s="8" t="s">
        <v>20</v>
      </c>
      <c r="B5" s="15">
        <f>VLOOKUP(B4,Tableau16[],2)</f>
        <v>0</v>
      </c>
    </row>
    <row r="6" spans="1:8" x14ac:dyDescent="0.25">
      <c r="B6" s="8"/>
      <c r="C6" s="8"/>
      <c r="D6" s="8"/>
      <c r="E6" s="23"/>
    </row>
    <row r="7" spans="1:8" x14ac:dyDescent="0.25">
      <c r="A7" s="85" t="s">
        <v>62</v>
      </c>
      <c r="B7" s="85"/>
      <c r="C7" s="85"/>
      <c r="D7" s="85"/>
      <c r="E7" s="23"/>
    </row>
    <row r="8" spans="1:8" ht="15.75" thickBot="1" x14ac:dyDescent="0.3">
      <c r="A8" s="85" t="s">
        <v>73</v>
      </c>
      <c r="B8" s="85"/>
      <c r="C8" s="85"/>
      <c r="D8" s="85"/>
      <c r="E8" s="23"/>
    </row>
    <row r="9" spans="1:8" ht="15.75" thickBot="1" x14ac:dyDescent="0.3">
      <c r="B9" s="9">
        <f>SUM(Tableau1[Montant])</f>
        <v>0</v>
      </c>
      <c r="E9" s="9">
        <f>SUM(Tableau14[Montant])</f>
        <v>0</v>
      </c>
      <c r="H9" s="9">
        <f>SUM(Tableau146[Montant])</f>
        <v>0</v>
      </c>
    </row>
    <row r="10" spans="1:8" x14ac:dyDescent="0.25">
      <c r="A10" t="s">
        <v>80</v>
      </c>
      <c r="B10" t="s">
        <v>1</v>
      </c>
      <c r="D10" t="s">
        <v>77</v>
      </c>
      <c r="E10" t="s">
        <v>1</v>
      </c>
      <c r="G10" t="s">
        <v>78</v>
      </c>
      <c r="H10" t="s">
        <v>1</v>
      </c>
    </row>
    <row r="11" spans="1:8" x14ac:dyDescent="0.25">
      <c r="A11" s="2"/>
      <c r="B11" s="3"/>
      <c r="D11" s="2"/>
      <c r="E11" s="3"/>
      <c r="G11" s="2"/>
      <c r="H11" s="3"/>
    </row>
    <row r="12" spans="1:8" x14ac:dyDescent="0.25">
      <c r="A12" s="2"/>
      <c r="B12" s="3"/>
      <c r="D12" s="2"/>
      <c r="E12" s="3"/>
      <c r="G12" s="2"/>
      <c r="H12" s="3"/>
    </row>
    <row r="13" spans="1:8" x14ac:dyDescent="0.25">
      <c r="A13" s="2"/>
      <c r="B13" s="3"/>
      <c r="D13" s="2"/>
      <c r="E13" s="3"/>
      <c r="G13" s="2"/>
      <c r="H13" s="3"/>
    </row>
    <row r="14" spans="1:8" x14ac:dyDescent="0.25">
      <c r="A14" s="2"/>
      <c r="B14" s="3"/>
      <c r="D14" s="2"/>
      <c r="E14" s="3"/>
      <c r="G14" s="2"/>
      <c r="H14" s="3"/>
    </row>
    <row r="15" spans="1:8" x14ac:dyDescent="0.25">
      <c r="A15" s="2"/>
      <c r="B15" s="3"/>
      <c r="D15" s="2"/>
      <c r="E15" s="3"/>
      <c r="G15" s="2"/>
      <c r="H15" s="3"/>
    </row>
    <row r="16" spans="1:8" x14ac:dyDescent="0.25">
      <c r="A16" s="2"/>
      <c r="B16" s="3"/>
      <c r="D16" s="2"/>
      <c r="E16" s="3"/>
      <c r="G16" s="2"/>
      <c r="H16" s="3"/>
    </row>
    <row r="17" spans="1:8" x14ac:dyDescent="0.25">
      <c r="A17" s="2"/>
      <c r="B17" s="3"/>
      <c r="D17" s="2"/>
      <c r="E17" s="3"/>
      <c r="G17" s="2"/>
      <c r="H17" s="3"/>
    </row>
    <row r="18" spans="1:8" x14ac:dyDescent="0.25">
      <c r="A18" s="2"/>
      <c r="B18" s="3"/>
      <c r="D18" s="2"/>
      <c r="E18" s="3"/>
      <c r="G18" s="2"/>
      <c r="H18" s="3"/>
    </row>
    <row r="19" spans="1:8" x14ac:dyDescent="0.25">
      <c r="A19" s="2"/>
      <c r="B19" s="3"/>
      <c r="D19" s="2"/>
      <c r="E19" s="3"/>
      <c r="G19" s="2"/>
      <c r="H19" s="3"/>
    </row>
    <row r="20" spans="1:8" x14ac:dyDescent="0.25">
      <c r="A20" s="2"/>
      <c r="B20" s="3"/>
      <c r="D20" s="2"/>
      <c r="E20" s="3"/>
      <c r="G20" s="2"/>
      <c r="H20" s="3"/>
    </row>
    <row r="21" spans="1:8" x14ac:dyDescent="0.25">
      <c r="A21" s="2"/>
      <c r="B21" s="3"/>
      <c r="D21" s="2"/>
      <c r="E21" s="3"/>
      <c r="G21" s="2"/>
      <c r="H21" s="3"/>
    </row>
    <row r="22" spans="1:8" x14ac:dyDescent="0.25">
      <c r="A22" s="2"/>
      <c r="B22" s="3"/>
      <c r="D22" s="2"/>
      <c r="E22" s="3"/>
      <c r="G22" s="2"/>
      <c r="H22" s="3"/>
    </row>
    <row r="23" spans="1:8" x14ac:dyDescent="0.25">
      <c r="H23" s="1"/>
    </row>
    <row r="24" spans="1:8" ht="15.75" thickBot="1" x14ac:dyDescent="0.3"/>
    <row r="25" spans="1:8" ht="15.75" thickBot="1" x14ac:dyDescent="0.3">
      <c r="B25" s="9">
        <f>SUM(Tableau13[Montant])</f>
        <v>0</v>
      </c>
      <c r="E25" s="9">
        <f>SUM(Tableau135[Montant])</f>
        <v>0</v>
      </c>
      <c r="H25" s="9">
        <f>SUM(Tableau1357[Montant])</f>
        <v>0</v>
      </c>
    </row>
    <row r="26" spans="1:8" x14ac:dyDescent="0.25">
      <c r="A26" t="s">
        <v>129</v>
      </c>
      <c r="B26" t="s">
        <v>1</v>
      </c>
      <c r="D26" t="s">
        <v>79</v>
      </c>
      <c r="E26" t="s">
        <v>1</v>
      </c>
      <c r="G26" t="s">
        <v>134</v>
      </c>
      <c r="H26" t="s">
        <v>1</v>
      </c>
    </row>
    <row r="27" spans="1:8" x14ac:dyDescent="0.25">
      <c r="A27" s="2"/>
      <c r="B27" s="3"/>
      <c r="D27" s="2"/>
      <c r="E27" s="3"/>
      <c r="G27" s="2"/>
      <c r="H27" s="3"/>
    </row>
    <row r="28" spans="1:8" x14ac:dyDescent="0.25">
      <c r="A28" s="2"/>
      <c r="B28" s="3"/>
      <c r="D28" s="2"/>
      <c r="E28" s="3"/>
      <c r="G28" s="2"/>
      <c r="H28" s="3"/>
    </row>
    <row r="29" spans="1:8" x14ac:dyDescent="0.25">
      <c r="A29" s="2"/>
      <c r="B29" s="3"/>
      <c r="D29" s="2"/>
      <c r="E29" s="3"/>
      <c r="G29" s="2"/>
      <c r="H29" s="3"/>
    </row>
    <row r="30" spans="1:8" x14ac:dyDescent="0.25">
      <c r="A30" s="2"/>
      <c r="B30" s="3"/>
      <c r="D30" s="2"/>
      <c r="E30" s="3"/>
      <c r="G30" s="2"/>
      <c r="H30" s="3"/>
    </row>
    <row r="31" spans="1:8" x14ac:dyDescent="0.25">
      <c r="A31" s="2"/>
      <c r="B31" s="3"/>
      <c r="D31" s="2"/>
      <c r="E31" s="3"/>
      <c r="G31" s="2"/>
      <c r="H31" s="3"/>
    </row>
    <row r="32" spans="1:8" x14ac:dyDescent="0.25">
      <c r="A32" s="2"/>
      <c r="B32" s="3"/>
      <c r="D32" s="2"/>
      <c r="E32" s="3"/>
      <c r="G32" s="2"/>
      <c r="H32" s="3"/>
    </row>
    <row r="33" spans="1:8" x14ac:dyDescent="0.25">
      <c r="A33" s="2"/>
      <c r="B33" s="3"/>
      <c r="D33" s="2"/>
      <c r="E33" s="3"/>
      <c r="G33" s="2"/>
      <c r="H33" s="3"/>
    </row>
    <row r="34" spans="1:8" x14ac:dyDescent="0.25">
      <c r="A34" s="2"/>
      <c r="B34" s="3"/>
      <c r="D34" s="2"/>
      <c r="E34" s="3"/>
      <c r="G34" s="2"/>
      <c r="H34" s="3"/>
    </row>
    <row r="35" spans="1:8" x14ac:dyDescent="0.25">
      <c r="A35" s="2"/>
      <c r="B35" s="3"/>
      <c r="D35" s="2"/>
      <c r="E35" s="3"/>
      <c r="G35" s="2"/>
      <c r="H35" s="3"/>
    </row>
    <row r="36" spans="1:8" x14ac:dyDescent="0.25">
      <c r="A36" s="2"/>
      <c r="B36" s="3"/>
      <c r="D36" s="2"/>
      <c r="E36" s="3"/>
      <c r="G36" s="2"/>
      <c r="H36" s="3"/>
    </row>
    <row r="37" spans="1:8" x14ac:dyDescent="0.25">
      <c r="A37" s="2"/>
      <c r="B37" s="3"/>
      <c r="D37" s="2"/>
      <c r="E37" s="3"/>
      <c r="G37" s="2"/>
      <c r="H37" s="3"/>
    </row>
    <row r="38" spans="1:8" x14ac:dyDescent="0.25">
      <c r="A38" s="2"/>
      <c r="B38" s="3"/>
      <c r="D38" s="2"/>
      <c r="E38" s="3"/>
      <c r="G38" s="2"/>
      <c r="H38" s="3"/>
    </row>
    <row r="40" spans="1:8" ht="15.75" thickBot="1" x14ac:dyDescent="0.3"/>
    <row r="41" spans="1:8" ht="15.75" thickBot="1" x14ac:dyDescent="0.3">
      <c r="B41" s="9">
        <f>SUM(Tableau13578[Montant])</f>
        <v>0</v>
      </c>
      <c r="E41" s="22"/>
      <c r="H41" s="22"/>
    </row>
    <row r="42" spans="1:8" x14ac:dyDescent="0.25">
      <c r="A42" t="s">
        <v>135</v>
      </c>
      <c r="B42" t="s">
        <v>1</v>
      </c>
    </row>
    <row r="43" spans="1:8" x14ac:dyDescent="0.25">
      <c r="A43" s="2"/>
      <c r="B43" s="3"/>
      <c r="D43" s="2"/>
      <c r="E43" s="3"/>
      <c r="G43" s="2"/>
      <c r="H43" s="3"/>
    </row>
    <row r="44" spans="1:8" x14ac:dyDescent="0.25">
      <c r="A44" s="2"/>
      <c r="B44" s="3"/>
      <c r="D44" s="2"/>
      <c r="E44" s="3"/>
      <c r="G44" s="2"/>
      <c r="H44" s="3"/>
    </row>
    <row r="45" spans="1:8" x14ac:dyDescent="0.25">
      <c r="A45" s="2"/>
      <c r="B45" s="3"/>
      <c r="D45" s="2"/>
      <c r="E45" s="3"/>
      <c r="G45" s="2"/>
      <c r="H45" s="3"/>
    </row>
    <row r="46" spans="1:8" x14ac:dyDescent="0.25">
      <c r="A46" s="2"/>
      <c r="B46" s="3"/>
      <c r="D46" s="2"/>
      <c r="E46" s="3"/>
      <c r="G46" s="2"/>
      <c r="H46" s="3"/>
    </row>
    <row r="47" spans="1:8" x14ac:dyDescent="0.25">
      <c r="A47" s="2"/>
      <c r="B47" s="3"/>
      <c r="D47" s="2"/>
      <c r="E47" s="3"/>
      <c r="G47" s="2"/>
      <c r="H47" s="3"/>
    </row>
    <row r="48" spans="1:8" x14ac:dyDescent="0.25">
      <c r="A48" s="2"/>
      <c r="B48" s="3"/>
      <c r="D48" s="2"/>
      <c r="E48" s="3"/>
      <c r="G48" s="2"/>
      <c r="H48" s="3"/>
    </row>
    <row r="49" spans="1:8" x14ac:dyDescent="0.25">
      <c r="A49" s="2"/>
      <c r="B49" s="3"/>
      <c r="D49" s="2"/>
      <c r="E49" s="3"/>
      <c r="G49" s="2"/>
      <c r="H49" s="3"/>
    </row>
    <row r="50" spans="1:8" x14ac:dyDescent="0.25">
      <c r="A50" s="2"/>
      <c r="B50" s="3"/>
      <c r="D50" s="2"/>
      <c r="E50" s="3"/>
      <c r="G50" s="2"/>
      <c r="H50" s="3"/>
    </row>
    <row r="51" spans="1:8" x14ac:dyDescent="0.25">
      <c r="A51" s="2"/>
      <c r="B51" s="3"/>
      <c r="D51" s="2"/>
      <c r="E51" s="3"/>
      <c r="G51" s="2"/>
      <c r="H51" s="3"/>
    </row>
    <row r="52" spans="1:8" x14ac:dyDescent="0.25">
      <c r="A52" s="2"/>
      <c r="B52" s="3"/>
      <c r="D52" s="2"/>
      <c r="E52" s="3"/>
      <c r="G52" s="2"/>
      <c r="H52" s="3"/>
    </row>
    <row r="53" spans="1:8" x14ac:dyDescent="0.25">
      <c r="A53" s="2"/>
      <c r="B53" s="3"/>
      <c r="D53" s="2"/>
      <c r="E53" s="3"/>
      <c r="G53" s="2"/>
      <c r="H53" s="3"/>
    </row>
    <row r="54" spans="1:8" x14ac:dyDescent="0.25">
      <c r="A54" s="2"/>
      <c r="B54" s="3"/>
      <c r="D54" s="2"/>
      <c r="E54" s="2"/>
      <c r="G54" s="2"/>
      <c r="H54" s="3"/>
    </row>
    <row r="57" spans="1:8" x14ac:dyDescent="0.25">
      <c r="E57" s="22"/>
      <c r="H57" s="22"/>
    </row>
    <row r="59" spans="1:8" x14ac:dyDescent="0.25">
      <c r="A59" s="2"/>
      <c r="B59" s="2"/>
      <c r="D59" s="2"/>
      <c r="E59" s="1"/>
      <c r="G59" s="2"/>
      <c r="H59" s="3"/>
    </row>
    <row r="60" spans="1:8" x14ac:dyDescent="0.25">
      <c r="A60" s="2"/>
      <c r="B60" s="2"/>
      <c r="D60" s="2"/>
      <c r="E60" s="1"/>
      <c r="G60" s="2"/>
      <c r="H60" s="3"/>
    </row>
    <row r="61" spans="1:8" x14ac:dyDescent="0.25">
      <c r="A61" s="2"/>
      <c r="B61" s="2"/>
      <c r="D61" s="2"/>
      <c r="E61" s="1"/>
      <c r="G61" s="2"/>
      <c r="H61" s="3"/>
    </row>
    <row r="62" spans="1:8" x14ac:dyDescent="0.25">
      <c r="A62" s="2"/>
      <c r="B62" s="2"/>
      <c r="D62" s="2"/>
      <c r="E62" s="1"/>
      <c r="G62" s="2"/>
      <c r="H62" s="3"/>
    </row>
    <row r="63" spans="1:8" x14ac:dyDescent="0.25">
      <c r="A63" s="2"/>
      <c r="B63" s="2"/>
      <c r="D63" s="2"/>
      <c r="E63" s="1"/>
      <c r="G63" s="2"/>
      <c r="H63" s="3"/>
    </row>
    <row r="64" spans="1:8" x14ac:dyDescent="0.25">
      <c r="A64" s="2"/>
      <c r="B64" s="2"/>
      <c r="D64" s="2"/>
      <c r="E64" s="1"/>
      <c r="G64" s="2"/>
      <c r="H64" s="3"/>
    </row>
    <row r="65" spans="1:8" x14ac:dyDescent="0.25">
      <c r="A65" s="2"/>
      <c r="B65" s="2"/>
      <c r="D65" s="2"/>
      <c r="E65" s="1"/>
      <c r="G65" s="2"/>
      <c r="H65" s="3"/>
    </row>
    <row r="66" spans="1:8" x14ac:dyDescent="0.25">
      <c r="A66" s="2"/>
      <c r="B66" s="2"/>
      <c r="D66" s="2"/>
      <c r="E66" s="1"/>
      <c r="G66" s="2"/>
      <c r="H66" s="3"/>
    </row>
    <row r="67" spans="1:8" x14ac:dyDescent="0.25">
      <c r="A67" s="2"/>
      <c r="B67" s="2"/>
      <c r="D67" s="2"/>
      <c r="E67" s="1"/>
      <c r="G67" s="2"/>
      <c r="H67" s="3"/>
    </row>
    <row r="68" spans="1:8" x14ac:dyDescent="0.25">
      <c r="A68" s="2"/>
      <c r="B68" s="2"/>
      <c r="D68" s="2"/>
      <c r="E68" s="1"/>
      <c r="G68" s="2"/>
      <c r="H68" s="3"/>
    </row>
    <row r="69" spans="1:8" x14ac:dyDescent="0.25">
      <c r="A69" s="2"/>
      <c r="B69" s="2"/>
      <c r="D69" s="2"/>
      <c r="E69" s="1"/>
      <c r="G69" s="2"/>
      <c r="H69" s="2"/>
    </row>
    <row r="70" spans="1:8" x14ac:dyDescent="0.25">
      <c r="A70" s="2"/>
      <c r="B70" s="2"/>
      <c r="D70" s="2"/>
      <c r="E70" s="1"/>
      <c r="G70" s="2"/>
      <c r="H70" s="2"/>
    </row>
  </sheetData>
  <sheetProtection sheet="1" objects="1" scenarios="1" formatColumns="0" insertRows="0" deleteRows="0"/>
  <mergeCells count="6">
    <mergeCell ref="B3:D3"/>
    <mergeCell ref="B4:D4"/>
    <mergeCell ref="E4:G4"/>
    <mergeCell ref="A8:D8"/>
    <mergeCell ref="A1:H1"/>
    <mergeCell ref="A7:D7"/>
  </mergeCells>
  <dataValidations count="1">
    <dataValidation showInputMessage="1" showErrorMessage="1" sqref="E4:G4" xr:uid="{00000000-0002-0000-0200-000000000000}"/>
  </dataValidations>
  <pageMargins left="0.70866141732283472" right="0.70866141732283472" top="0.74803149606299213" bottom="0.74803149606299213" header="0.31496062992125984" footer="0.31496062992125984"/>
  <pageSetup scale="70" fitToHeight="2" orientation="landscape" r:id="rId1"/>
  <headerFooter>
    <oddFooter>&amp;R&amp;P/&amp;N</oddFooter>
  </headerFooter>
  <rowBreaks count="1" manualBreakCount="1">
    <brk id="39" max="16383" man="1"/>
  </rowBreaks>
  <drawing r:id="rId2"/>
  <tableParts count="7">
    <tablePart r:id="rId3"/>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codification!$A$4:$A$5</xm:f>
          </x14:formula1>
          <xm:sqref>B59:B70</xm:sqref>
        </x14:dataValidation>
        <x14:dataValidation type="list" showInputMessage="1" showErrorMessage="1" xr:uid="{00000000-0002-0000-0200-000002000000}">
          <x14:formula1>
            <xm:f>codification!$A$17:$A$20</xm:f>
          </x14:formula1>
          <xm:sqref>B4:D4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3"/>
  <sheetViews>
    <sheetView zoomScaleNormal="100" workbookViewId="0">
      <selection activeCell="A16" sqref="A16"/>
    </sheetView>
  </sheetViews>
  <sheetFormatPr baseColWidth="10" defaultRowHeight="15" x14ac:dyDescent="0.25"/>
  <cols>
    <col min="1" max="1" width="41.28515625" customWidth="1"/>
    <col min="2" max="2" width="14.140625" customWidth="1"/>
    <col min="3" max="3" width="10" customWidth="1"/>
    <col min="4" max="4" width="1.85546875" customWidth="1"/>
    <col min="5" max="5" width="37.5703125" customWidth="1"/>
    <col min="6" max="6" width="14.28515625" customWidth="1"/>
    <col min="7" max="7" width="6" customWidth="1"/>
    <col min="8" max="8" width="16.5703125" customWidth="1"/>
  </cols>
  <sheetData>
    <row r="1" spans="1:8" ht="18.75" x14ac:dyDescent="0.3">
      <c r="A1" s="70" t="str">
        <f>Directives!A1</f>
        <v>Formulaire de mise en œuvre du plan d'action en immigration</v>
      </c>
      <c r="B1" s="70"/>
      <c r="C1" s="70"/>
      <c r="D1" s="70"/>
      <c r="E1" s="70"/>
      <c r="F1" s="70"/>
      <c r="G1" s="70"/>
      <c r="H1" s="70"/>
    </row>
    <row r="2" spans="1:8" ht="18.75" x14ac:dyDescent="0.3">
      <c r="A2" s="7" t="s">
        <v>15</v>
      </c>
      <c r="B2" s="86" t="str">
        <f>'Détail des coûts '!B3:D3</f>
        <v/>
      </c>
      <c r="C2" s="86"/>
      <c r="D2" s="86"/>
      <c r="E2" s="86"/>
      <c r="F2" s="86"/>
      <c r="G2" s="16"/>
      <c r="H2" s="16"/>
    </row>
    <row r="3" spans="1:8" ht="23.25" customHeight="1" x14ac:dyDescent="0.3">
      <c r="A3" s="7"/>
      <c r="B3" s="24"/>
      <c r="C3" s="24"/>
      <c r="D3" s="24"/>
      <c r="E3" s="24"/>
      <c r="F3" s="24"/>
      <c r="G3" s="16"/>
      <c r="H3" s="16"/>
    </row>
    <row r="4" spans="1:8" ht="23.25" customHeight="1" x14ac:dyDescent="0.3">
      <c r="A4" s="7"/>
      <c r="B4" s="24"/>
      <c r="C4" s="24"/>
      <c r="D4" s="24"/>
      <c r="E4" s="24"/>
      <c r="F4" s="24"/>
      <c r="G4" s="16"/>
      <c r="H4" s="16"/>
    </row>
    <row r="5" spans="1:8" ht="23.25" customHeight="1" x14ac:dyDescent="0.25"/>
    <row r="6" spans="1:8" ht="23.25" customHeight="1" x14ac:dyDescent="0.25">
      <c r="A6" s="44" t="s">
        <v>63</v>
      </c>
    </row>
    <row r="7" spans="1:8" x14ac:dyDescent="0.25">
      <c r="A7" s="44" t="s">
        <v>72</v>
      </c>
      <c r="B7" s="44"/>
      <c r="C7" s="44"/>
      <c r="D7" s="44"/>
      <c r="E7" s="44"/>
    </row>
    <row r="8" spans="1:8" ht="42" customHeight="1" x14ac:dyDescent="0.25">
      <c r="A8" s="20" t="s">
        <v>24</v>
      </c>
      <c r="B8" s="21" t="s">
        <v>23</v>
      </c>
      <c r="C8" s="39" t="s">
        <v>7</v>
      </c>
      <c r="D8" s="25"/>
      <c r="E8" s="19" t="s">
        <v>25</v>
      </c>
      <c r="F8" s="17" t="s">
        <v>22</v>
      </c>
      <c r="G8" s="40" t="s">
        <v>7</v>
      </c>
      <c r="H8" s="17" t="s">
        <v>27</v>
      </c>
    </row>
    <row r="9" spans="1:8" ht="30" x14ac:dyDescent="0.25">
      <c r="A9" s="41" t="str">
        <f>Tableau1[[#Headers],[Salaires directement reliés au projet ]]</f>
        <v xml:space="preserve">Salaires directement reliés au projet </v>
      </c>
      <c r="B9" s="1">
        <f>'Détail des coûts '!$B$9</f>
        <v>0</v>
      </c>
      <c r="C9" s="42">
        <f t="shared" ref="C9:C16" si="0">IF($B$18=0,0,B9/$B$18)</f>
        <v>0</v>
      </c>
      <c r="D9" s="26"/>
      <c r="E9" s="21" t="s">
        <v>81</v>
      </c>
      <c r="F9" s="46"/>
      <c r="G9" s="67">
        <f t="shared" ref="G9:G16" si="1">IF($F$18=0,0,F9/$F$18)</f>
        <v>0</v>
      </c>
      <c r="H9" s="1" t="s">
        <v>28</v>
      </c>
    </row>
    <row r="10" spans="1:8" x14ac:dyDescent="0.25">
      <c r="A10" s="41" t="str">
        <f>Tableau14[[#Headers],[Les honoraires liés à la réalisation du projet ]]</f>
        <v xml:space="preserve">Les honoraires liés à la réalisation du projet </v>
      </c>
      <c r="B10" s="1">
        <f>'Détail des coûts '!$E$9</f>
        <v>0</v>
      </c>
      <c r="C10" s="42">
        <f t="shared" si="0"/>
        <v>0</v>
      </c>
      <c r="D10" s="26"/>
      <c r="E10" s="36"/>
      <c r="F10" s="46"/>
      <c r="G10" s="67">
        <f t="shared" si="1"/>
        <v>0</v>
      </c>
      <c r="H10" s="46"/>
    </row>
    <row r="11" spans="1:8" x14ac:dyDescent="0.25">
      <c r="A11" s="41" t="str">
        <f>Tableau146[[#Headers],[Location de locaux,  équipement ]]</f>
        <v xml:space="preserve">Location de locaux,  équipement </v>
      </c>
      <c r="B11" s="1">
        <f>'Détail des coûts '!$H$9</f>
        <v>0</v>
      </c>
      <c r="C11" s="42">
        <f t="shared" si="0"/>
        <v>0</v>
      </c>
      <c r="D11" s="26"/>
      <c r="E11" s="36"/>
      <c r="F11" s="46"/>
      <c r="G11" s="67">
        <f t="shared" si="1"/>
        <v>0</v>
      </c>
      <c r="H11" s="46"/>
    </row>
    <row r="12" spans="1:8" x14ac:dyDescent="0.25">
      <c r="A12" s="41" t="str">
        <f>Tableau13[[#Headers],[Achats de matériaux]]</f>
        <v>Achats de matériaux</v>
      </c>
      <c r="B12" s="1">
        <f>'Détail des coûts '!$B$25</f>
        <v>0</v>
      </c>
      <c r="C12" s="42">
        <f t="shared" si="0"/>
        <v>0</v>
      </c>
      <c r="D12" s="26"/>
      <c r="E12" s="36"/>
      <c r="F12" s="46"/>
      <c r="G12" s="67">
        <f t="shared" si="1"/>
        <v>0</v>
      </c>
      <c r="H12" s="46"/>
    </row>
    <row r="13" spans="1:8" x14ac:dyDescent="0.25">
      <c r="A13" s="41" t="str">
        <f>Tableau135[[#Headers],[Promotion/communication (MAX: 15 %) ]]</f>
        <v xml:space="preserve">Promotion/communication (MAX: 15 %) </v>
      </c>
      <c r="B13" s="1">
        <f>'Détail des coûts '!$E$25</f>
        <v>0</v>
      </c>
      <c r="C13" s="42">
        <f t="shared" si="0"/>
        <v>0</v>
      </c>
      <c r="D13" s="26"/>
      <c r="E13" s="36"/>
      <c r="F13" s="46"/>
      <c r="G13" s="67">
        <f t="shared" si="1"/>
        <v>0</v>
      </c>
      <c r="H13" s="46"/>
    </row>
    <row r="14" spans="1:8" x14ac:dyDescent="0.25">
      <c r="A14" s="41" t="str">
        <f>Tableau1357[[#Headers],[Autres taxables(Préciser) ]]</f>
        <v xml:space="preserve">Autres taxables(Préciser) </v>
      </c>
      <c r="B14" s="1">
        <f>'Détail des coûts '!H25</f>
        <v>0</v>
      </c>
      <c r="C14" s="42">
        <f t="shared" si="0"/>
        <v>0</v>
      </c>
      <c r="D14" s="26"/>
      <c r="E14" s="36"/>
      <c r="F14" s="46"/>
      <c r="G14" s="67">
        <f t="shared" si="1"/>
        <v>0</v>
      </c>
      <c r="H14" s="46"/>
    </row>
    <row r="15" spans="1:8" x14ac:dyDescent="0.25">
      <c r="A15" s="41" t="str">
        <f>Tableau13578[[#Headers],[Autres non  taxables(Préciser) ]]</f>
        <v xml:space="preserve">Autres non  taxables(Préciser) </v>
      </c>
      <c r="B15" s="1">
        <f>'Détail des coûts '!$B$41</f>
        <v>0</v>
      </c>
      <c r="C15" s="42">
        <f t="shared" si="0"/>
        <v>0</v>
      </c>
      <c r="D15" s="26"/>
      <c r="E15" s="36"/>
      <c r="F15" s="46"/>
      <c r="G15" s="67">
        <f t="shared" si="1"/>
        <v>0</v>
      </c>
      <c r="H15" s="46"/>
    </row>
    <row r="16" spans="1:8" x14ac:dyDescent="0.25">
      <c r="A16" s="18" t="s">
        <v>21</v>
      </c>
      <c r="B16" s="1">
        <f>($B$10+$B$11+$B$12+$B$13+$B$14)*'Détail des coûts '!$B$5</f>
        <v>0</v>
      </c>
      <c r="C16" s="42">
        <f t="shared" si="0"/>
        <v>0</v>
      </c>
      <c r="D16" s="26"/>
      <c r="E16" s="36"/>
      <c r="F16" s="46"/>
      <c r="G16" s="67">
        <f t="shared" si="1"/>
        <v>0</v>
      </c>
      <c r="H16" s="46"/>
    </row>
    <row r="17" spans="1:7" x14ac:dyDescent="0.25">
      <c r="D17" s="27"/>
      <c r="E17" s="21"/>
    </row>
    <row r="18" spans="1:7" ht="15.75" thickBot="1" x14ac:dyDescent="0.3">
      <c r="A18" s="13" t="s">
        <v>19</v>
      </c>
      <c r="B18" s="14">
        <f>ROUND(SUM(B9:B17),2)</f>
        <v>0</v>
      </c>
      <c r="C18" s="42">
        <f>SUM(C9:C16)</f>
        <v>0</v>
      </c>
      <c r="D18" s="27"/>
      <c r="E18" s="13" t="s">
        <v>31</v>
      </c>
      <c r="F18" s="14">
        <f>ROUND(SUM(F9:F15),2)</f>
        <v>0</v>
      </c>
      <c r="G18" s="22"/>
    </row>
    <row r="19" spans="1:7" ht="15.75" thickTop="1" x14ac:dyDescent="0.25"/>
    <row r="20" spans="1:7" x14ac:dyDescent="0.25">
      <c r="A20" t="s">
        <v>9</v>
      </c>
      <c r="F20" s="1"/>
    </row>
    <row r="21" spans="1:7" ht="44.25" customHeight="1" x14ac:dyDescent="0.25">
      <c r="A21" s="31" t="str">
        <f>IF(($B$21=0),"Le financement couvre bien le coût de projet","Erreur : total financement / total coût de projet, merci de corriger cette différence : ")</f>
        <v>Le financement couvre bien le coût de projet</v>
      </c>
      <c r="B21" s="1">
        <f>B18-F18</f>
        <v>0</v>
      </c>
    </row>
    <row r="22" spans="1:7" ht="30.75" customHeight="1" x14ac:dyDescent="0.25">
      <c r="A22" s="21" t="str">
        <f>IF($B$18=0,"",IF($F$9&gt;codification!$A$33,"Le montant de contribution demandé à la MRC dépasse le montant maximal de :","Le montant de contribution demandé à la MRC respecte le montant maximal : "))</f>
        <v/>
      </c>
      <c r="B22" s="1" t="str">
        <f>IF($B$18=0,"",codification!$A$33)</f>
        <v/>
      </c>
    </row>
    <row r="23" spans="1:7" ht="30" customHeight="1" x14ac:dyDescent="0.25">
      <c r="A23" s="21" t="str">
        <f>IF($B$18=0,"",IF($C$13&gt;codification!$B$9,"Le montant des frais de promo et comm dépasse le montant maximal de :","Le montant des frais de promo et comm respecte le montant maximal : "))</f>
        <v/>
      </c>
      <c r="B23" s="66" t="str">
        <f>IF($B$18=0,"",codification!$B$9)</f>
        <v/>
      </c>
    </row>
  </sheetData>
  <sheetProtection sheet="1" objects="1" scenarios="1" formatColumns="0"/>
  <mergeCells count="2">
    <mergeCell ref="B2:F2"/>
    <mergeCell ref="A1:H1"/>
  </mergeCells>
  <conditionalFormatting sqref="A21">
    <cfRule type="containsText" dxfId="3" priority="7" operator="containsText" text="couvre bien">
      <formula>NOT(ISERROR(SEARCH("couvre bien",A21)))</formula>
    </cfRule>
    <cfRule type="containsText" dxfId="2" priority="8" operator="containsText" text="Erreur">
      <formula>NOT(ISERROR(SEARCH("Erreur",A21)))</formula>
    </cfRule>
  </conditionalFormatting>
  <conditionalFormatting sqref="A22:A23">
    <cfRule type="containsText" dxfId="1" priority="1" operator="containsText" text="dépasse">
      <formula>NOT(ISERROR(SEARCH("dépasse",A22)))</formula>
    </cfRule>
    <cfRule type="containsText" dxfId="0" priority="2" operator="containsText" text="respecte">
      <formula>NOT(ISERROR(SEARCH("respecte",A22)))</formula>
    </cfRule>
  </conditionalFormatting>
  <printOptions horizontalCentered="1"/>
  <pageMargins left="0.11811023622047245" right="0.11811023622047245" top="0.74803149606299213" bottom="0.74803149606299213" header="0.31496062992125984" footer="0.31496062992125984"/>
  <pageSetup scale="82" orientation="landscape" r:id="rId1"/>
  <headerFooter>
    <oddFooter>&amp;R&amp;P/&amp;N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codification!$A$24:$A$25</xm:f>
          </x14:formula1>
          <xm:sqref>H9:H16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dimension ref="A1:H12"/>
  <sheetViews>
    <sheetView zoomScaleNormal="100" zoomScaleSheetLayoutView="130" workbookViewId="0">
      <selection activeCell="B35" sqref="B35"/>
    </sheetView>
  </sheetViews>
  <sheetFormatPr baseColWidth="10" defaultColWidth="11.42578125" defaultRowHeight="15" x14ac:dyDescent="0.25"/>
  <cols>
    <col min="1" max="1" width="40" style="21" customWidth="1"/>
    <col min="2" max="2" width="55.42578125" style="21" customWidth="1"/>
    <col min="3" max="3" width="14.85546875" style="21" customWidth="1"/>
    <col min="4" max="16384" width="11.42578125" style="21"/>
  </cols>
  <sheetData>
    <row r="1" spans="1:8" ht="87.75" customHeight="1" x14ac:dyDescent="0.25"/>
    <row r="2" spans="1:8" ht="18.75" x14ac:dyDescent="0.3">
      <c r="A2" s="70" t="str">
        <f>Directives!A1</f>
        <v>Formulaire de mise en œuvre du plan d'action en immigration</v>
      </c>
      <c r="B2" s="70"/>
      <c r="C2" s="43"/>
      <c r="D2" s="43"/>
      <c r="E2" s="43"/>
      <c r="F2" s="43"/>
      <c r="G2" s="43"/>
      <c r="H2" s="43"/>
    </row>
    <row r="3" spans="1:8" ht="18.75" x14ac:dyDescent="0.25">
      <c r="A3" s="76" t="s">
        <v>56</v>
      </c>
      <c r="B3" s="88"/>
    </row>
    <row r="4" spans="1:8" x14ac:dyDescent="0.25">
      <c r="A4" s="21" t="s">
        <v>57</v>
      </c>
      <c r="B4" s="36"/>
    </row>
    <row r="5" spans="1:8" ht="59.25" customHeight="1" x14ac:dyDescent="0.25">
      <c r="A5" s="87" t="s">
        <v>58</v>
      </c>
      <c r="B5" s="87"/>
    </row>
    <row r="6" spans="1:8" ht="59.25" customHeight="1" x14ac:dyDescent="0.25">
      <c r="A6" s="87" t="s">
        <v>59</v>
      </c>
      <c r="B6" s="87"/>
    </row>
    <row r="8" spans="1:8" ht="15.75" thickBot="1" x14ac:dyDescent="0.3">
      <c r="A8" s="35"/>
    </row>
    <row r="9" spans="1:8" x14ac:dyDescent="0.25">
      <c r="A9" s="21" t="s">
        <v>60</v>
      </c>
    </row>
    <row r="11" spans="1:8" ht="15.75" thickBot="1" x14ac:dyDescent="0.3">
      <c r="A11" s="35"/>
    </row>
    <row r="12" spans="1:8" x14ac:dyDescent="0.25">
      <c r="A12" s="21" t="s">
        <v>61</v>
      </c>
    </row>
  </sheetData>
  <sheetProtection sheet="1" objects="1" scenarios="1"/>
  <mergeCells count="4">
    <mergeCell ref="A5:B5"/>
    <mergeCell ref="A6:B6"/>
    <mergeCell ref="A3:B3"/>
    <mergeCell ref="A2:B2"/>
  </mergeCells>
  <pageMargins left="0.70866141732283472" right="0.70866141732283472" top="0.74803149606299213" bottom="0.74803149606299213" header="0.31496062992125984" footer="0.31496062992125984"/>
  <pageSetup scale="94" orientation="portrait" r:id="rId1"/>
  <headerFoot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workbookViewId="0">
      <selection activeCell="C24" sqref="C24"/>
    </sheetView>
  </sheetViews>
  <sheetFormatPr baseColWidth="10" defaultRowHeight="15" x14ac:dyDescent="0.25"/>
  <cols>
    <col min="1" max="1" width="45.85546875" customWidth="1"/>
    <col min="2" max="2" width="13.85546875" customWidth="1"/>
    <col min="4" max="4" width="61" customWidth="1"/>
  </cols>
  <sheetData>
    <row r="1" spans="1:4" x14ac:dyDescent="0.25">
      <c r="A1" s="89" t="s">
        <v>45</v>
      </c>
      <c r="B1" s="89"/>
    </row>
    <row r="3" spans="1:4" x14ac:dyDescent="0.25">
      <c r="A3" t="s">
        <v>2</v>
      </c>
      <c r="B3" t="s">
        <v>3</v>
      </c>
      <c r="D3" t="s">
        <v>46</v>
      </c>
    </row>
    <row r="4" spans="1:4" x14ac:dyDescent="0.25">
      <c r="A4" t="s">
        <v>5</v>
      </c>
      <c r="B4">
        <v>16</v>
      </c>
      <c r="D4" s="21" t="s">
        <v>123</v>
      </c>
    </row>
    <row r="5" spans="1:4" x14ac:dyDescent="0.25">
      <c r="A5" t="s">
        <v>4</v>
      </c>
      <c r="B5">
        <v>24</v>
      </c>
      <c r="D5" s="21" t="s">
        <v>124</v>
      </c>
    </row>
    <row r="6" spans="1:4" x14ac:dyDescent="0.25">
      <c r="D6" s="21" t="s">
        <v>47</v>
      </c>
    </row>
    <row r="7" spans="1:4" x14ac:dyDescent="0.25">
      <c r="D7" s="31" t="s">
        <v>125</v>
      </c>
    </row>
    <row r="8" spans="1:4" x14ac:dyDescent="0.25">
      <c r="A8" t="s">
        <v>8</v>
      </c>
      <c r="B8" s="6" t="s">
        <v>13</v>
      </c>
      <c r="D8" s="31" t="s">
        <v>126</v>
      </c>
    </row>
    <row r="9" spans="1:4" x14ac:dyDescent="0.25">
      <c r="A9" t="s">
        <v>136</v>
      </c>
      <c r="B9" s="4">
        <v>0.15</v>
      </c>
      <c r="D9" s="31" t="s">
        <v>127</v>
      </c>
    </row>
    <row r="10" spans="1:4" x14ac:dyDescent="0.25">
      <c r="B10" s="4"/>
      <c r="D10" s="21" t="s">
        <v>128</v>
      </c>
    </row>
    <row r="12" spans="1:4" x14ac:dyDescent="0.25">
      <c r="A12" t="s">
        <v>10</v>
      </c>
      <c r="B12" t="s">
        <v>13</v>
      </c>
    </row>
    <row r="13" spans="1:4" x14ac:dyDescent="0.25">
      <c r="A13" t="s">
        <v>11</v>
      </c>
      <c r="B13" s="4">
        <v>0.05</v>
      </c>
    </row>
    <row r="14" spans="1:4" x14ac:dyDescent="0.25">
      <c r="A14" t="s">
        <v>12</v>
      </c>
      <c r="B14" s="10">
        <v>9.9750000000000005E-2</v>
      </c>
    </row>
    <row r="16" spans="1:4" x14ac:dyDescent="0.25">
      <c r="A16" t="s">
        <v>17</v>
      </c>
      <c r="B16" t="s">
        <v>13</v>
      </c>
    </row>
    <row r="17" spans="1:2" x14ac:dyDescent="0.25">
      <c r="A17" t="s">
        <v>18</v>
      </c>
      <c r="B17" s="11">
        <f>$B$14/2</f>
        <v>4.9875000000000003E-2</v>
      </c>
    </row>
    <row r="18" spans="1:2" x14ac:dyDescent="0.25">
      <c r="A18" t="s">
        <v>53</v>
      </c>
      <c r="B18" s="4">
        <v>0</v>
      </c>
    </row>
    <row r="19" spans="1:2" x14ac:dyDescent="0.25">
      <c r="A19" t="s">
        <v>54</v>
      </c>
      <c r="B19" s="5">
        <f>($B$14+$B$13)/2</f>
        <v>7.4874999999999997E-2</v>
      </c>
    </row>
    <row r="20" spans="1:2" x14ac:dyDescent="0.25">
      <c r="A20" t="s">
        <v>55</v>
      </c>
      <c r="B20" s="12">
        <f>$B$13+$B$14</f>
        <v>0.14974999999999999</v>
      </c>
    </row>
    <row r="23" spans="1:2" x14ac:dyDescent="0.25">
      <c r="A23" t="s">
        <v>27</v>
      </c>
    </row>
    <row r="24" spans="1:2" x14ac:dyDescent="0.25">
      <c r="A24" t="s">
        <v>6</v>
      </c>
    </row>
    <row r="25" spans="1:2" x14ac:dyDescent="0.25">
      <c r="A25" t="s">
        <v>28</v>
      </c>
    </row>
    <row r="27" spans="1:2" x14ac:dyDescent="0.25">
      <c r="A27" t="s">
        <v>26</v>
      </c>
    </row>
    <row r="28" spans="1:2" x14ac:dyDescent="0.25">
      <c r="A28" t="s">
        <v>29</v>
      </c>
    </row>
    <row r="29" spans="1:2" x14ac:dyDescent="0.25">
      <c r="A29" t="s">
        <v>30</v>
      </c>
    </row>
    <row r="32" spans="1:2" x14ac:dyDescent="0.25">
      <c r="A32" t="s">
        <v>66</v>
      </c>
    </row>
    <row r="33" spans="1:2" x14ac:dyDescent="0.25">
      <c r="A33">
        <v>2000</v>
      </c>
      <c r="B33" s="4"/>
    </row>
    <row r="34" spans="1:2" x14ac:dyDescent="0.25">
      <c r="B34" s="4"/>
    </row>
  </sheetData>
  <sheetProtection sheet="1" objects="1" scenarios="1"/>
  <mergeCells count="1">
    <mergeCell ref="A1:B1"/>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Directives</vt:lpstr>
      <vt:lpstr>Formulaire</vt:lpstr>
      <vt:lpstr>Détail des coûts </vt:lpstr>
      <vt:lpstr>Coût et financement</vt:lpstr>
      <vt:lpstr>Déclaration de l'organisme</vt:lpstr>
      <vt:lpstr>codification</vt:lpstr>
      <vt:lpstr>'Coût et financement'!Impression_des_titres</vt:lpstr>
      <vt:lpstr>'Déclaration de l''organisme'!Impression_des_titres</vt:lpstr>
      <vt:lpstr>'Détail des coûts '!Impression_des_titres</vt:lpstr>
      <vt:lpstr>Directives!Impression_des_titres</vt:lpstr>
      <vt:lpstr>Formulaire!Impression_des_titres</vt:lpstr>
      <vt:lpstr>Directives!Zone_d_impression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Jean-Christophe Chavarria</dc:creator>
  <cp:lastModifiedBy>Jérémie Lagacé</cp:lastModifiedBy>
  <cp:lastPrinted>2024-04-09T19:00:39Z</cp:lastPrinted>
  <dcterms:created xsi:type="dcterms:W3CDTF">2023-07-20T16:17:04Z</dcterms:created>
  <dcterms:modified xsi:type="dcterms:W3CDTF">2024-09-04T17:04:34Z</dcterms:modified>
</cp:coreProperties>
</file>